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岡本敬子(OKAMOTOKeiko)\Downloads\"/>
    </mc:Choice>
  </mc:AlternateContent>
  <xr:revisionPtr revIDLastSave="0" documentId="13_ncr:1_{7DCEA2AC-8929-4525-BD6F-53D5A5325BE0}" xr6:coauthVersionLast="47" xr6:coauthVersionMax="47" xr10:uidLastSave="{00000000-0000-0000-0000-000000000000}"/>
  <bookViews>
    <workbookView xWindow="4440" yWindow="-15630" windowWidth="24465" windowHeight="15150" xr2:uid="{7A95385B-CF0D-4485-9DC6-44D32D0CBC1F}"/>
  </bookViews>
  <sheets>
    <sheet name="計算表（現状_TMRセンター利用の場合）" sheetId="5" r:id="rId1"/>
    <sheet name="計算表（目標_TMRセンター利用の場合)" sheetId="8" r:id="rId2"/>
    <sheet name="例（現状）" sheetId="10" r:id="rId3"/>
    <sheet name="例（目標）" sheetId="11" r:id="rId4"/>
  </sheets>
  <definedNames>
    <definedName name="_xlnm.Print_Area" localSheetId="0">'計算表（現状_TMRセンター利用の場合）'!$B$1:$P$29</definedName>
    <definedName name="_xlnm.Print_Area" localSheetId="1">'計算表（目標_TMRセンター利用の場合)'!$B$1:$P$29</definedName>
    <definedName name="_xlnm.Print_Area" localSheetId="2">'例（現状）'!$B$1:$N$30</definedName>
    <definedName name="_xlnm.Print_Area" localSheetId="3">'例（目標）'!$B$1:$N$30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1" l="1"/>
  <c r="N22" i="11"/>
  <c r="K10" i="11"/>
  <c r="N14" i="11"/>
  <c r="N11" i="11"/>
  <c r="N12" i="11"/>
  <c r="N13" i="11"/>
  <c r="N10" i="11"/>
  <c r="F21" i="10"/>
  <c r="F25" i="10" s="1"/>
  <c r="D28" i="10" s="1"/>
  <c r="N22" i="10"/>
  <c r="N11" i="10"/>
  <c r="N12" i="10"/>
  <c r="N13" i="10"/>
  <c r="N10" i="10"/>
  <c r="M24" i="8"/>
  <c r="E28" i="8" s="1"/>
  <c r="E29" i="8" s="1"/>
  <c r="N24" i="8"/>
  <c r="N23" i="8"/>
  <c r="N22" i="8"/>
  <c r="N21" i="8"/>
  <c r="N20" i="8"/>
  <c r="N12" i="8"/>
  <c r="N11" i="8"/>
  <c r="N10" i="8"/>
  <c r="N9" i="8"/>
  <c r="M13" i="8"/>
  <c r="L13" i="8"/>
  <c r="K9" i="8"/>
  <c r="K13" i="8"/>
  <c r="I13" i="8"/>
  <c r="F9" i="8"/>
  <c r="F13" i="8"/>
  <c r="C13" i="8"/>
  <c r="N20" i="5"/>
  <c r="N24" i="5"/>
  <c r="M24" i="5"/>
  <c r="E28" i="5" s="1"/>
  <c r="L24" i="5"/>
  <c r="K20" i="5"/>
  <c r="K24" i="5"/>
  <c r="I24" i="5"/>
  <c r="F20" i="5"/>
  <c r="F24" i="5"/>
  <c r="E24" i="5"/>
  <c r="D24" i="5"/>
  <c r="C24" i="5"/>
  <c r="N13" i="5"/>
  <c r="M13" i="5"/>
  <c r="N12" i="5"/>
  <c r="N11" i="5"/>
  <c r="N10" i="5"/>
  <c r="N9" i="5"/>
  <c r="K13" i="5"/>
  <c r="K9" i="5"/>
  <c r="L13" i="5"/>
  <c r="I13" i="5"/>
  <c r="F9" i="5"/>
  <c r="F13" i="5"/>
  <c r="C13" i="5"/>
  <c r="F27" i="5" s="1"/>
  <c r="F28" i="8"/>
  <c r="D28" i="8"/>
  <c r="F27" i="8"/>
  <c r="D27" i="8"/>
  <c r="E27" i="8"/>
  <c r="F29" i="11"/>
  <c r="E29" i="11"/>
  <c r="D29" i="11"/>
  <c r="F28" i="11"/>
  <c r="D28" i="11"/>
  <c r="E28" i="11"/>
  <c r="F30" i="11"/>
  <c r="E30" i="11"/>
  <c r="D30" i="11"/>
  <c r="F29" i="10"/>
  <c r="D29" i="10"/>
  <c r="F28" i="10"/>
  <c r="E29" i="10"/>
  <c r="F10" i="10"/>
  <c r="K10" i="10"/>
  <c r="F11" i="10"/>
  <c r="K11" i="10"/>
  <c r="F10" i="5"/>
  <c r="L14" i="10"/>
  <c r="E28" i="10" l="1"/>
  <c r="E30" i="10" s="1"/>
  <c r="N13" i="8"/>
  <c r="D29" i="8"/>
  <c r="F29" i="8"/>
  <c r="E27" i="5"/>
  <c r="D28" i="5"/>
  <c r="E29" i="5"/>
  <c r="F28" i="5"/>
  <c r="F29" i="5" s="1"/>
  <c r="D27" i="5"/>
  <c r="D29" i="5" s="1"/>
  <c r="F30" i="10"/>
  <c r="E25" i="11"/>
  <c r="D25" i="11"/>
  <c r="F21" i="11"/>
  <c r="C14" i="11"/>
  <c r="K22" i="11"/>
  <c r="L25" i="11"/>
  <c r="M25" i="11"/>
  <c r="I25" i="11"/>
  <c r="C25" i="11"/>
  <c r="K24" i="11"/>
  <c r="N24" i="11" s="1"/>
  <c r="F24" i="11"/>
  <c r="K23" i="11"/>
  <c r="N23" i="11" s="1"/>
  <c r="F23" i="11"/>
  <c r="F22" i="11"/>
  <c r="N21" i="11"/>
  <c r="M14" i="11"/>
  <c r="L14" i="11"/>
  <c r="I14" i="11"/>
  <c r="K13" i="11"/>
  <c r="F13" i="11"/>
  <c r="K12" i="11"/>
  <c r="F12" i="11"/>
  <c r="K11" i="11"/>
  <c r="F11" i="11"/>
  <c r="F10" i="11"/>
  <c r="C25" i="10"/>
  <c r="F22" i="10"/>
  <c r="D25" i="10"/>
  <c r="E25" i="10"/>
  <c r="M14" i="10"/>
  <c r="L25" i="10"/>
  <c r="M25" i="10"/>
  <c r="I25" i="10"/>
  <c r="K24" i="10"/>
  <c r="N24" i="10" s="1"/>
  <c r="F24" i="10"/>
  <c r="K23" i="10"/>
  <c r="N23" i="10" s="1"/>
  <c r="F23" i="10"/>
  <c r="K22" i="10"/>
  <c r="K21" i="10"/>
  <c r="N21" i="10" s="1"/>
  <c r="I14" i="10"/>
  <c r="C14" i="10"/>
  <c r="K13" i="10"/>
  <c r="F13" i="10"/>
  <c r="K12" i="10"/>
  <c r="F12" i="10"/>
  <c r="K22" i="5"/>
  <c r="N22" i="5" s="1"/>
  <c r="K23" i="5"/>
  <c r="N23" i="5" s="1"/>
  <c r="K21" i="5"/>
  <c r="N21" i="5" s="1"/>
  <c r="F23" i="5"/>
  <c r="F22" i="5"/>
  <c r="F21" i="5"/>
  <c r="L24" i="8"/>
  <c r="I24" i="8"/>
  <c r="E24" i="8"/>
  <c r="D24" i="8"/>
  <c r="C24" i="8"/>
  <c r="F23" i="8"/>
  <c r="F22" i="8"/>
  <c r="K21" i="8"/>
  <c r="F21" i="8"/>
  <c r="F20" i="8"/>
  <c r="K12" i="8"/>
  <c r="F12" i="8"/>
  <c r="K11" i="8"/>
  <c r="F11" i="8"/>
  <c r="K10" i="8"/>
  <c r="F10" i="8"/>
  <c r="K12" i="5"/>
  <c r="F12" i="5"/>
  <c r="K11" i="5"/>
  <c r="F11" i="5"/>
  <c r="K10" i="5"/>
  <c r="F25" i="11" l="1"/>
  <c r="F14" i="11"/>
  <c r="K14" i="11"/>
  <c r="F24" i="8"/>
  <c r="N25" i="11"/>
  <c r="K25" i="11"/>
  <c r="K14" i="10"/>
  <c r="F14" i="10"/>
  <c r="K25" i="10"/>
  <c r="N25" i="10"/>
  <c r="N14" i="10"/>
  <c r="K24" i="8"/>
  <c r="D30" i="10" l="1"/>
</calcChain>
</file>

<file path=xl/sharedStrings.xml><?xml version="1.0" encoding="utf-8"?>
<sst xmlns="http://schemas.openxmlformats.org/spreadsheetml/2006/main" count="204" uniqueCount="43">
  <si>
    <t>国産飼料の給与割合計算表</t>
    <rPh sb="0" eb="2">
      <t>コクサン</t>
    </rPh>
    <rPh sb="2" eb="4">
      <t>シリョウ</t>
    </rPh>
    <rPh sb="5" eb="7">
      <t>キュウヨ</t>
    </rPh>
    <rPh sb="7" eb="9">
      <t>ワリアイ</t>
    </rPh>
    <rPh sb="9" eb="12">
      <t>ケイサンヒョウ</t>
    </rPh>
    <phoneticPr fontId="2"/>
  </si>
  <si>
    <t>【現状】</t>
    <rPh sb="1" eb="3">
      <t>ゲンジョウ</t>
    </rPh>
    <phoneticPr fontId="2"/>
  </si>
  <si>
    <t>取組主体名：〇〇〇〇〇〇</t>
    <rPh sb="0" eb="5">
      <t>トリクミシュタイメイ</t>
    </rPh>
    <phoneticPr fontId="2"/>
  </si>
  <si>
    <t>○濃厚飼料</t>
    <rPh sb="1" eb="3">
      <t>ノウコウ</t>
    </rPh>
    <rPh sb="3" eb="5">
      <t>シリョウ</t>
    </rPh>
    <phoneticPr fontId="2"/>
  </si>
  <si>
    <t>【購入】</t>
    <rPh sb="1" eb="3">
      <t>コウニュウ</t>
    </rPh>
    <phoneticPr fontId="2"/>
  </si>
  <si>
    <t>【自給】</t>
    <rPh sb="1" eb="3">
      <t>ジキュウ</t>
    </rPh>
    <phoneticPr fontId="2"/>
  </si>
  <si>
    <t>飼料の種類</t>
    <rPh sb="0" eb="2">
      <t>シリョウ</t>
    </rPh>
    <rPh sb="3" eb="5">
      <t>シュルイ</t>
    </rPh>
    <phoneticPr fontId="2"/>
  </si>
  <si>
    <t>購入量(kg)</t>
    <rPh sb="0" eb="3">
      <t>コウニュウリョウ</t>
    </rPh>
    <phoneticPr fontId="2"/>
  </si>
  <si>
    <t>国産割合(%)</t>
    <rPh sb="0" eb="2">
      <t>コクサン</t>
    </rPh>
    <rPh sb="2" eb="4">
      <t>ワリアイ</t>
    </rPh>
    <phoneticPr fontId="2"/>
  </si>
  <si>
    <t>国産飼料
給与量(kg)</t>
    <rPh sb="0" eb="2">
      <t>コクサン</t>
    </rPh>
    <rPh sb="2" eb="4">
      <t>シリョウ</t>
    </rPh>
    <rPh sb="5" eb="7">
      <t>キュウヨ</t>
    </rPh>
    <rPh sb="7" eb="8">
      <t>リョウ</t>
    </rPh>
    <phoneticPr fontId="2"/>
  </si>
  <si>
    <t>栽培面積(a)</t>
    <rPh sb="0" eb="2">
      <t>サイバイ</t>
    </rPh>
    <rPh sb="2" eb="4">
      <t>メンセキ</t>
    </rPh>
    <phoneticPr fontId="2"/>
  </si>
  <si>
    <t>単収
(kg/10a)</t>
    <rPh sb="0" eb="2">
      <t>タンシュウ</t>
    </rPh>
    <phoneticPr fontId="2"/>
  </si>
  <si>
    <t>国産飼料
総量(kg)</t>
    <rPh sb="0" eb="2">
      <t>コクサン</t>
    </rPh>
    <rPh sb="2" eb="4">
      <t>シリョウ</t>
    </rPh>
    <rPh sb="5" eb="6">
      <t>ソウ</t>
    </rPh>
    <rPh sb="6" eb="7">
      <t>リョウ</t>
    </rPh>
    <phoneticPr fontId="2"/>
  </si>
  <si>
    <t>自己利用分</t>
    <rPh sb="0" eb="2">
      <t>ジコ</t>
    </rPh>
    <rPh sb="2" eb="4">
      <t>リヨウ</t>
    </rPh>
    <rPh sb="4" eb="5">
      <t>ブン</t>
    </rPh>
    <phoneticPr fontId="2"/>
  </si>
  <si>
    <t>地域内供給分
（他者の利用）(kg)</t>
    <rPh sb="0" eb="3">
      <t>チイキナイ</t>
    </rPh>
    <rPh sb="3" eb="6">
      <t>キョウキュウブン</t>
    </rPh>
    <rPh sb="8" eb="10">
      <t>タシャ</t>
    </rPh>
    <rPh sb="11" eb="13">
      <t>リヨウ</t>
    </rPh>
    <phoneticPr fontId="2"/>
  </si>
  <si>
    <t>TMR飼料用(kg)</t>
    <rPh sb="3" eb="6">
      <t>シリョウヨウ</t>
    </rPh>
    <phoneticPr fontId="2"/>
  </si>
  <si>
    <t>直接給与(kg)</t>
    <rPh sb="0" eb="2">
      <t>チョクセツ</t>
    </rPh>
    <rPh sb="2" eb="4">
      <t>キュウヨ</t>
    </rPh>
    <phoneticPr fontId="2"/>
  </si>
  <si>
    <t>計</t>
    <rPh sb="0" eb="1">
      <t>ケイ</t>
    </rPh>
    <phoneticPr fontId="2"/>
  </si>
  <si>
    <t>○粗飼料</t>
    <rPh sb="1" eb="4">
      <t>ソシリョウ</t>
    </rPh>
    <phoneticPr fontId="2"/>
  </si>
  <si>
    <t>輸入（kg）</t>
    <rPh sb="0" eb="2">
      <t>ユニュウ</t>
    </rPh>
    <phoneticPr fontId="2"/>
  </si>
  <si>
    <t>国産（kg）</t>
    <rPh sb="0" eb="2">
      <t>コクサン</t>
    </rPh>
    <phoneticPr fontId="2"/>
  </si>
  <si>
    <t>計（kg）</t>
    <rPh sb="0" eb="1">
      <t>ケイ</t>
    </rPh>
    <phoneticPr fontId="2"/>
  </si>
  <si>
    <t>栽培面積(a)</t>
    <phoneticPr fontId="2"/>
  </si>
  <si>
    <t>　　　自給飼料（kg)</t>
    <rPh sb="3" eb="5">
      <t>ジキュウ</t>
    </rPh>
    <rPh sb="5" eb="7">
      <t>シリョウ</t>
    </rPh>
    <phoneticPr fontId="2"/>
  </si>
  <si>
    <t>その他（kg)</t>
    <rPh sb="2" eb="3">
      <t>タ</t>
    </rPh>
    <phoneticPr fontId="2"/>
  </si>
  <si>
    <t>【目標】</t>
    <rPh sb="1" eb="3">
      <t>モクヒョウ</t>
    </rPh>
    <phoneticPr fontId="2"/>
  </si>
  <si>
    <r>
      <t>自給飼料をTMRセンターで調整し、</t>
    </r>
    <r>
      <rPr>
        <b/>
        <u/>
        <sz val="18"/>
        <color theme="1"/>
        <rFont val="ＭＳ Ｐゴシック"/>
        <family val="3"/>
        <charset val="128"/>
      </rPr>
      <t>自分の牧場</t>
    </r>
    <r>
      <rPr>
        <b/>
        <sz val="18"/>
        <color theme="1"/>
        <rFont val="ＭＳ Ｐゴシック"/>
        <family val="3"/>
        <charset val="128"/>
      </rPr>
      <t>と</t>
    </r>
    <r>
      <rPr>
        <b/>
        <u/>
        <sz val="18"/>
        <color theme="1"/>
        <rFont val="ＭＳ Ｐゴシック"/>
        <family val="3"/>
        <charset val="128"/>
      </rPr>
      <t>地域内の生産者に供給</t>
    </r>
    <r>
      <rPr>
        <b/>
        <sz val="18"/>
        <color theme="1"/>
        <rFont val="ＭＳ Ｐゴシック"/>
        <family val="3"/>
        <charset val="128"/>
      </rPr>
      <t>する場合</t>
    </r>
    <phoneticPr fontId="2"/>
  </si>
  <si>
    <t>A＝B＋C＋D</t>
    <phoneticPr fontId="2"/>
  </si>
  <si>
    <t>TMR飼料</t>
    <rPh sb="3" eb="5">
      <t>シリョウ</t>
    </rPh>
    <phoneticPr fontId="2"/>
  </si>
  <si>
    <t>牧草</t>
    <rPh sb="0" eb="2">
      <t>ボクソウ</t>
    </rPh>
    <phoneticPr fontId="2"/>
  </si>
  <si>
    <t>青刈りとうもろこし</t>
    <rPh sb="0" eb="2">
      <t>アオガ</t>
    </rPh>
    <phoneticPr fontId="2"/>
  </si>
  <si>
    <t>これらは同飼料を指すため、同じ数値を記載してください。</t>
    <rPh sb="4" eb="5">
      <t>ドウ</t>
    </rPh>
    <rPh sb="5" eb="7">
      <t>シリョウ</t>
    </rPh>
    <rPh sb="8" eb="9">
      <t>サ</t>
    </rPh>
    <rPh sb="13" eb="14">
      <t>オナ</t>
    </rPh>
    <rPh sb="15" eb="17">
      <t>スウチ</t>
    </rPh>
    <rPh sb="18" eb="20">
      <t>キサイ</t>
    </rPh>
    <phoneticPr fontId="2"/>
  </si>
  <si>
    <t>これらは同飼料を指すため、同じ数値を記載してください。</t>
    <phoneticPr fontId="2"/>
  </si>
  <si>
    <t>給与量（kg）</t>
    <rPh sb="0" eb="2">
      <t>キュウヨ</t>
    </rPh>
    <rPh sb="2" eb="3">
      <t>リョウ</t>
    </rPh>
    <phoneticPr fontId="2"/>
  </si>
  <si>
    <t>うち国産給与量（kg）</t>
    <rPh sb="2" eb="4">
      <t>コクサン</t>
    </rPh>
    <rPh sb="4" eb="6">
      <t>キュウヨ</t>
    </rPh>
    <rPh sb="6" eb="7">
      <t>リョウ</t>
    </rPh>
    <phoneticPr fontId="2"/>
  </si>
  <si>
    <t>国産給与率（％）</t>
    <rPh sb="0" eb="2">
      <t>コクサン</t>
    </rPh>
    <rPh sb="2" eb="4">
      <t>キュウヨ</t>
    </rPh>
    <rPh sb="4" eb="5">
      <t>リツ</t>
    </rPh>
    <phoneticPr fontId="2"/>
  </si>
  <si>
    <t>合計</t>
    <rPh sb="0" eb="2">
      <t>ゴウケイ</t>
    </rPh>
    <phoneticPr fontId="2"/>
  </si>
  <si>
    <t>粗飼料</t>
    <rPh sb="0" eb="3">
      <t>ソシリョウ</t>
    </rPh>
    <phoneticPr fontId="2"/>
  </si>
  <si>
    <t>濃厚飼料</t>
    <rPh sb="0" eb="2">
      <t>ノウコウ</t>
    </rPh>
    <rPh sb="2" eb="4">
      <t>シリョウ</t>
    </rPh>
    <phoneticPr fontId="2"/>
  </si>
  <si>
    <t>合計=濃厚飼料(①＋③)＋粗飼料(⑥＋⑦)</t>
    <rPh sb="0" eb="2">
      <t>ゴウケイ</t>
    </rPh>
    <rPh sb="3" eb="7">
      <t>ノウコウシリョウ</t>
    </rPh>
    <rPh sb="13" eb="16">
      <t>ソシリョウ</t>
    </rPh>
    <phoneticPr fontId="2"/>
  </si>
  <si>
    <t>合計=濃厚飼料(②＋③)＋粗飼料(④＋⑤＋⑦)</t>
    <rPh sb="0" eb="2">
      <t>ゴウケイ</t>
    </rPh>
    <rPh sb="3" eb="7">
      <t>ノウコウシリョウ</t>
    </rPh>
    <rPh sb="13" eb="16">
      <t>ソシリョウ</t>
    </rPh>
    <phoneticPr fontId="2"/>
  </si>
  <si>
    <t>→</t>
    <phoneticPr fontId="2"/>
  </si>
  <si>
    <t>F/E×１００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</si>
</sst>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5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8"/>
      <color rgb="FFFF0000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b/>
      <u/>
      <sz val="1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1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2" xfId="0" applyFont="1" applyBorder="1" applyAlignment="1">
      <alignment horizontal="center" vertical="center"/>
    </xf>
    <xf numFmtId="38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0" applyNumberFormat="1" applyFont="1" applyBorder="1">
      <alignment vertical="center"/>
    </xf>
    <xf numFmtId="0" fontId="7" fillId="0" borderId="0" xfId="0" applyFont="1">
      <alignment vertical="center"/>
    </xf>
    <xf numFmtId="38" fontId="3" fillId="0" borderId="4" xfId="1" applyFont="1" applyFill="1" applyBorder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38" fontId="3" fillId="0" borderId="4" xfId="0" applyNumberFormat="1" applyFont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8" xfId="0" applyNumberFormat="1" applyFont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8" fontId="3" fillId="3" borderId="1" xfId="1" applyFont="1" applyFill="1" applyBorder="1">
      <alignment vertical="center"/>
    </xf>
    <xf numFmtId="0" fontId="13" fillId="0" borderId="0" xfId="0" applyFont="1">
      <alignment vertical="center"/>
    </xf>
    <xf numFmtId="38" fontId="3" fillId="4" borderId="1" xfId="1" applyFont="1" applyFill="1" applyBorder="1">
      <alignment vertical="center"/>
    </xf>
    <xf numFmtId="38" fontId="3" fillId="4" borderId="8" xfId="1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22" xfId="0" applyFont="1" applyBorder="1">
      <alignment vertical="center"/>
    </xf>
    <xf numFmtId="38" fontId="3" fillId="0" borderId="13" xfId="1" applyFont="1" applyFill="1" applyBorder="1">
      <alignment vertical="center"/>
    </xf>
    <xf numFmtId="38" fontId="4" fillId="4" borderId="18" xfId="0" applyNumberFormat="1" applyFont="1" applyFill="1" applyBorder="1">
      <alignment vertical="center"/>
    </xf>
    <xf numFmtId="38" fontId="3" fillId="0" borderId="24" xfId="1" applyFont="1" applyFill="1" applyBorder="1">
      <alignment vertical="center"/>
    </xf>
    <xf numFmtId="38" fontId="3" fillId="4" borderId="16" xfId="1" applyFont="1" applyFill="1" applyBorder="1">
      <alignment vertical="center"/>
    </xf>
    <xf numFmtId="38" fontId="3" fillId="4" borderId="19" xfId="1" applyFont="1" applyFill="1" applyBorder="1">
      <alignment vertical="center"/>
    </xf>
    <xf numFmtId="0" fontId="12" fillId="4" borderId="1" xfId="0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38" fontId="3" fillId="4" borderId="1" xfId="0" applyNumberFormat="1" applyFont="1" applyFill="1" applyBorder="1">
      <alignment vertical="center"/>
    </xf>
    <xf numFmtId="38" fontId="3" fillId="3" borderId="16" xfId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4" fillId="4" borderId="14" xfId="0" applyNumberFormat="1" applyFont="1" applyFill="1" applyBorder="1">
      <alignment vertical="center"/>
    </xf>
    <xf numFmtId="38" fontId="3" fillId="4" borderId="17" xfId="1" applyFont="1" applyFill="1" applyBorder="1">
      <alignment vertical="center"/>
    </xf>
    <xf numFmtId="0" fontId="3" fillId="4" borderId="10" xfId="0" applyFont="1" applyFill="1" applyBorder="1" applyAlignment="1">
      <alignment horizontal="center" vertical="center" wrapText="1"/>
    </xf>
    <xf numFmtId="38" fontId="3" fillId="4" borderId="10" xfId="1" applyFont="1" applyFill="1" applyBorder="1">
      <alignment vertical="center"/>
    </xf>
    <xf numFmtId="38" fontId="4" fillId="4" borderId="12" xfId="0" applyNumberFormat="1" applyFont="1" applyFill="1" applyBorder="1">
      <alignment vertical="center"/>
    </xf>
    <xf numFmtId="38" fontId="3" fillId="0" borderId="27" xfId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8" xfId="1" applyFont="1" applyFill="1" applyBorder="1" applyAlignment="1">
      <alignment horizontal="center" vertical="center"/>
    </xf>
    <xf numFmtId="38" fontId="3" fillId="0" borderId="28" xfId="0" applyNumberFormat="1" applyFont="1" applyBorder="1" applyAlignment="1">
      <alignment horizontal="center" vertical="center"/>
    </xf>
    <xf numFmtId="38" fontId="3" fillId="0" borderId="2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38" fontId="3" fillId="0" borderId="3" xfId="0" applyNumberFormat="1" applyFont="1" applyBorder="1" applyAlignment="1">
      <alignment vertical="center"/>
    </xf>
    <xf numFmtId="176" fontId="3" fillId="2" borderId="3" xfId="0" applyNumberFormat="1" applyFont="1" applyFill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80493</xdr:colOff>
      <xdr:row>20</xdr:row>
      <xdr:rowOff>268310</xdr:rowOff>
    </xdr:from>
    <xdr:to>
      <xdr:col>9</xdr:col>
      <xdr:colOff>1113486</xdr:colOff>
      <xdr:row>28</xdr:row>
      <xdr:rowOff>107324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71769733-610F-490A-9E72-C41BEC4143CF}"/>
            </a:ext>
          </a:extLst>
        </xdr:cNvPr>
        <xdr:cNvCxnSpPr/>
      </xdr:nvCxnSpPr>
      <xdr:spPr>
        <a:xfrm flipH="1" flipV="1">
          <a:off x="5594261" y="6667500"/>
          <a:ext cx="7445598" cy="261602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1435458</xdr:colOff>
      <xdr:row>25</xdr:row>
      <xdr:rowOff>40247</xdr:rowOff>
    </xdr:from>
    <xdr:to>
      <xdr:col>11</xdr:col>
      <xdr:colOff>1448873</xdr:colOff>
      <xdr:row>27</xdr:row>
      <xdr:rowOff>402465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5356D26F-CFEB-41F4-8169-97352D55E576}"/>
            </a:ext>
          </a:extLst>
        </xdr:cNvPr>
        <xdr:cNvCxnSpPr/>
      </xdr:nvCxnSpPr>
      <xdr:spPr>
        <a:xfrm flipH="1" flipV="1">
          <a:off x="16299824" y="8451761"/>
          <a:ext cx="13415" cy="711021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617113</xdr:colOff>
      <xdr:row>13</xdr:row>
      <xdr:rowOff>40246</xdr:rowOff>
    </xdr:from>
    <xdr:to>
      <xdr:col>2</xdr:col>
      <xdr:colOff>979332</xdr:colOff>
      <xdr:row>13</xdr:row>
      <xdr:rowOff>389048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6FA17736-F728-448F-930A-E79D64511CE4}"/>
            </a:ext>
          </a:extLst>
        </xdr:cNvPr>
        <xdr:cNvSpPr/>
      </xdr:nvSpPr>
      <xdr:spPr>
        <a:xfrm>
          <a:off x="2562359" y="4185633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１</a:t>
          </a:r>
        </a:p>
      </xdr:txBody>
    </xdr:sp>
    <xdr:clientData/>
  </xdr:twoCellAnchor>
  <xdr:twoCellAnchor>
    <xdr:from>
      <xdr:col>12</xdr:col>
      <xdr:colOff>1126901</xdr:colOff>
      <xdr:row>13</xdr:row>
      <xdr:rowOff>26832</xdr:rowOff>
    </xdr:from>
    <xdr:to>
      <xdr:col>12</xdr:col>
      <xdr:colOff>1489120</xdr:colOff>
      <xdr:row>13</xdr:row>
      <xdr:rowOff>366109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28696403-8144-4D0A-B09B-472AD641BA55}"/>
            </a:ext>
          </a:extLst>
        </xdr:cNvPr>
        <xdr:cNvSpPr/>
      </xdr:nvSpPr>
      <xdr:spPr>
        <a:xfrm>
          <a:off x="18325563" y="4172219"/>
          <a:ext cx="362219" cy="33927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３</a:t>
          </a:r>
        </a:p>
      </xdr:txBody>
    </xdr:sp>
    <xdr:clientData/>
  </xdr:twoCellAnchor>
  <xdr:twoCellAnchor>
    <xdr:from>
      <xdr:col>3</xdr:col>
      <xdr:colOff>501164</xdr:colOff>
      <xdr:row>24</xdr:row>
      <xdr:rowOff>13416</xdr:rowOff>
    </xdr:from>
    <xdr:to>
      <xdr:col>3</xdr:col>
      <xdr:colOff>863383</xdr:colOff>
      <xdr:row>24</xdr:row>
      <xdr:rowOff>352693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27758310-D08A-4F78-82DB-BE346CA36823}"/>
            </a:ext>
          </a:extLst>
        </xdr:cNvPr>
        <xdr:cNvSpPr/>
      </xdr:nvSpPr>
      <xdr:spPr>
        <a:xfrm>
          <a:off x="3807700" y="9034952"/>
          <a:ext cx="362219" cy="33927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４</a:t>
          </a:r>
        </a:p>
      </xdr:txBody>
    </xdr:sp>
    <xdr:clientData/>
  </xdr:twoCellAnchor>
  <xdr:twoCellAnchor>
    <xdr:from>
      <xdr:col>4</xdr:col>
      <xdr:colOff>509789</xdr:colOff>
      <xdr:row>24</xdr:row>
      <xdr:rowOff>26832</xdr:rowOff>
    </xdr:from>
    <xdr:to>
      <xdr:col>4</xdr:col>
      <xdr:colOff>872008</xdr:colOff>
      <xdr:row>24</xdr:row>
      <xdr:rowOff>366109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34D5FE1D-78BC-44A6-AE65-D16D377C8654}"/>
            </a:ext>
          </a:extLst>
        </xdr:cNvPr>
        <xdr:cNvSpPr/>
      </xdr:nvSpPr>
      <xdr:spPr>
        <a:xfrm>
          <a:off x="6023557" y="8035881"/>
          <a:ext cx="362219" cy="33927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５</a:t>
          </a:r>
        </a:p>
      </xdr:txBody>
    </xdr:sp>
    <xdr:clientData/>
  </xdr:twoCellAnchor>
  <xdr:twoCellAnchor>
    <xdr:from>
      <xdr:col>5</xdr:col>
      <xdr:colOff>442711</xdr:colOff>
      <xdr:row>13</xdr:row>
      <xdr:rowOff>13415</xdr:rowOff>
    </xdr:from>
    <xdr:to>
      <xdr:col>5</xdr:col>
      <xdr:colOff>804930</xdr:colOff>
      <xdr:row>13</xdr:row>
      <xdr:rowOff>362217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5B85EB70-0B54-4F3C-AE5C-A48EBEA0C292}"/>
            </a:ext>
          </a:extLst>
        </xdr:cNvPr>
        <xdr:cNvSpPr/>
      </xdr:nvSpPr>
      <xdr:spPr>
        <a:xfrm>
          <a:off x="7593169" y="4158802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２</a:t>
          </a:r>
        </a:p>
      </xdr:txBody>
    </xdr:sp>
    <xdr:clientData/>
  </xdr:twoCellAnchor>
  <xdr:twoCellAnchor>
    <xdr:from>
      <xdr:col>5</xdr:col>
      <xdr:colOff>147571</xdr:colOff>
      <xdr:row>24</xdr:row>
      <xdr:rowOff>26832</xdr:rowOff>
    </xdr:from>
    <xdr:to>
      <xdr:col>5</xdr:col>
      <xdr:colOff>509790</xdr:colOff>
      <xdr:row>24</xdr:row>
      <xdr:rowOff>375634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763A6F5D-E011-43E4-BB06-182D3362EFE7}"/>
            </a:ext>
          </a:extLst>
        </xdr:cNvPr>
        <xdr:cNvSpPr/>
      </xdr:nvSpPr>
      <xdr:spPr>
        <a:xfrm>
          <a:off x="7298029" y="8035881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６</a:t>
          </a:r>
        </a:p>
      </xdr:txBody>
    </xdr:sp>
    <xdr:clientData/>
  </xdr:twoCellAnchor>
  <xdr:twoCellAnchor>
    <xdr:from>
      <xdr:col>3</xdr:col>
      <xdr:colOff>366633</xdr:colOff>
      <xdr:row>28</xdr:row>
      <xdr:rowOff>40247</xdr:rowOff>
    </xdr:from>
    <xdr:to>
      <xdr:col>3</xdr:col>
      <xdr:colOff>728852</xdr:colOff>
      <xdr:row>28</xdr:row>
      <xdr:rowOff>389049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4A4A394B-092D-4CA9-B25C-66F8E02AF0C7}"/>
            </a:ext>
          </a:extLst>
        </xdr:cNvPr>
        <xdr:cNvSpPr/>
      </xdr:nvSpPr>
      <xdr:spPr>
        <a:xfrm>
          <a:off x="3673169" y="10558568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F</a:t>
          </a:r>
          <a:endParaRPr kumimoji="1" lang="ja-JP" altLang="en-US" sz="1400"/>
        </a:p>
      </xdr:txBody>
    </xdr:sp>
    <xdr:clientData/>
  </xdr:twoCellAnchor>
  <xdr:twoCellAnchor>
    <xdr:from>
      <xdr:col>3</xdr:col>
      <xdr:colOff>380048</xdr:colOff>
      <xdr:row>27</xdr:row>
      <xdr:rowOff>31661</xdr:rowOff>
    </xdr:from>
    <xdr:to>
      <xdr:col>3</xdr:col>
      <xdr:colOff>733682</xdr:colOff>
      <xdr:row>27</xdr:row>
      <xdr:rowOff>375634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230B88CE-4A6C-401D-BF04-E527BC40DA45}"/>
            </a:ext>
          </a:extLst>
        </xdr:cNvPr>
        <xdr:cNvSpPr/>
      </xdr:nvSpPr>
      <xdr:spPr>
        <a:xfrm>
          <a:off x="3686584" y="10128161"/>
          <a:ext cx="353634" cy="34397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E</a:t>
          </a:r>
          <a:endParaRPr kumimoji="1" lang="ja-JP" altLang="en-US" sz="1400"/>
        </a:p>
      </xdr:txBody>
    </xdr:sp>
    <xdr:clientData/>
  </xdr:twoCellAnchor>
  <xdr:twoCellAnchor>
    <xdr:from>
      <xdr:col>10</xdr:col>
      <xdr:colOff>40247</xdr:colOff>
      <xdr:row>18</xdr:row>
      <xdr:rowOff>348803</xdr:rowOff>
    </xdr:from>
    <xdr:to>
      <xdr:col>10</xdr:col>
      <xdr:colOff>402466</xdr:colOff>
      <xdr:row>19</xdr:row>
      <xdr:rowOff>295141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C54E85B1-8E7B-43EF-9C44-0751227DBADB}"/>
            </a:ext>
          </a:extLst>
        </xdr:cNvPr>
        <xdr:cNvSpPr/>
      </xdr:nvSpPr>
      <xdr:spPr>
        <a:xfrm>
          <a:off x="13308170" y="7110211"/>
          <a:ext cx="362219" cy="34880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A</a:t>
          </a:r>
          <a:endParaRPr kumimoji="1" lang="ja-JP" altLang="en-US" sz="1400"/>
        </a:p>
      </xdr:txBody>
    </xdr:sp>
    <xdr:clientData/>
  </xdr:twoCellAnchor>
  <xdr:twoCellAnchor>
    <xdr:from>
      <xdr:col>11</xdr:col>
      <xdr:colOff>13415</xdr:colOff>
      <xdr:row>19</xdr:row>
      <xdr:rowOff>26831</xdr:rowOff>
    </xdr:from>
    <xdr:to>
      <xdr:col>11</xdr:col>
      <xdr:colOff>375634</xdr:colOff>
      <xdr:row>19</xdr:row>
      <xdr:rowOff>375633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F602A34A-0427-4085-8FC4-80ED668E2179}"/>
            </a:ext>
          </a:extLst>
        </xdr:cNvPr>
        <xdr:cNvSpPr/>
      </xdr:nvSpPr>
      <xdr:spPr>
        <a:xfrm>
          <a:off x="14877781" y="6023556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B</a:t>
          </a:r>
          <a:r>
            <a:rPr kumimoji="1" lang="ja-JP" altLang="en-US" sz="1400"/>
            <a:t>１</a:t>
          </a:r>
        </a:p>
      </xdr:txBody>
    </xdr:sp>
    <xdr:clientData/>
  </xdr:twoCellAnchor>
  <xdr:twoCellAnchor>
    <xdr:from>
      <xdr:col>12</xdr:col>
      <xdr:colOff>13416</xdr:colOff>
      <xdr:row>19</xdr:row>
      <xdr:rowOff>26831</xdr:rowOff>
    </xdr:from>
    <xdr:to>
      <xdr:col>12</xdr:col>
      <xdr:colOff>375635</xdr:colOff>
      <xdr:row>19</xdr:row>
      <xdr:rowOff>375633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DB89A6F4-8A18-4B44-A4D4-68AE52CC4EE3}"/>
            </a:ext>
          </a:extLst>
        </xdr:cNvPr>
        <xdr:cNvSpPr/>
      </xdr:nvSpPr>
      <xdr:spPr>
        <a:xfrm>
          <a:off x="16809613" y="6023556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C</a:t>
          </a:r>
          <a:endParaRPr kumimoji="1" lang="ja-JP" altLang="en-US" sz="1400"/>
        </a:p>
      </xdr:txBody>
    </xdr:sp>
    <xdr:clientData/>
  </xdr:twoCellAnchor>
  <xdr:twoCellAnchor>
    <xdr:from>
      <xdr:col>13</xdr:col>
      <xdr:colOff>119974</xdr:colOff>
      <xdr:row>18</xdr:row>
      <xdr:rowOff>266971</xdr:rowOff>
    </xdr:from>
    <xdr:to>
      <xdr:col>13</xdr:col>
      <xdr:colOff>482193</xdr:colOff>
      <xdr:row>19</xdr:row>
      <xdr:rowOff>213308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7B821EE-C2B7-410B-887B-8CD3934FAD6A}"/>
            </a:ext>
          </a:extLst>
        </xdr:cNvPr>
        <xdr:cNvSpPr/>
      </xdr:nvSpPr>
      <xdr:spPr>
        <a:xfrm>
          <a:off x="18231081" y="6920864"/>
          <a:ext cx="362219" cy="340944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D</a:t>
          </a:r>
          <a:endParaRPr kumimoji="1" lang="ja-JP" altLang="en-US" sz="1400"/>
        </a:p>
      </xdr:txBody>
    </xdr:sp>
    <xdr:clientData/>
  </xdr:twoCellAnchor>
  <xdr:twoCellAnchor>
    <xdr:from>
      <xdr:col>12</xdr:col>
      <xdr:colOff>523436</xdr:colOff>
      <xdr:row>24</xdr:row>
      <xdr:rowOff>18246</xdr:rowOff>
    </xdr:from>
    <xdr:to>
      <xdr:col>12</xdr:col>
      <xdr:colOff>885655</xdr:colOff>
      <xdr:row>24</xdr:row>
      <xdr:rowOff>367048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3F6E7712-C2E7-488F-AACD-B6EADD80DC72}"/>
            </a:ext>
          </a:extLst>
        </xdr:cNvPr>
        <xdr:cNvSpPr/>
      </xdr:nvSpPr>
      <xdr:spPr>
        <a:xfrm>
          <a:off x="16811186" y="9039782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７</a:t>
          </a:r>
        </a:p>
      </xdr:txBody>
    </xdr:sp>
    <xdr:clientData/>
  </xdr:twoCellAnchor>
  <xdr:twoCellAnchor>
    <xdr:from>
      <xdr:col>10</xdr:col>
      <xdr:colOff>147569</xdr:colOff>
      <xdr:row>15</xdr:row>
      <xdr:rowOff>214648</xdr:rowOff>
    </xdr:from>
    <xdr:to>
      <xdr:col>10</xdr:col>
      <xdr:colOff>147570</xdr:colOff>
      <xdr:row>18</xdr:row>
      <xdr:rowOff>228063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DAB3A465-C5E3-48B5-BF97-F0EC41DD55E6}"/>
            </a:ext>
          </a:extLst>
        </xdr:cNvPr>
        <xdr:cNvCxnSpPr/>
      </xdr:nvCxnSpPr>
      <xdr:spPr>
        <a:xfrm flipV="1">
          <a:off x="13434944" y="5767723"/>
          <a:ext cx="1" cy="1070690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40246</xdr:colOff>
      <xdr:row>20</xdr:row>
      <xdr:rowOff>241479</xdr:rowOff>
    </xdr:from>
    <xdr:to>
      <xdr:col>10</xdr:col>
      <xdr:colOff>93908</xdr:colOff>
      <xdr:row>27</xdr:row>
      <xdr:rowOff>321972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3201521-62A6-4BE7-93D3-7780A023B923}"/>
            </a:ext>
          </a:extLst>
        </xdr:cNvPr>
        <xdr:cNvCxnSpPr/>
      </xdr:nvCxnSpPr>
      <xdr:spPr>
        <a:xfrm flipH="1" flipV="1">
          <a:off x="5554014" y="6640669"/>
          <a:ext cx="7807817" cy="244162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751267</xdr:colOff>
      <xdr:row>25</xdr:row>
      <xdr:rowOff>93909</xdr:rowOff>
    </xdr:from>
    <xdr:to>
      <xdr:col>11</xdr:col>
      <xdr:colOff>751268</xdr:colOff>
      <xdr:row>27</xdr:row>
      <xdr:rowOff>389049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261D4560-456D-4E72-83AF-45F38759F639}"/>
            </a:ext>
          </a:extLst>
        </xdr:cNvPr>
        <xdr:cNvCxnSpPr/>
      </xdr:nvCxnSpPr>
      <xdr:spPr>
        <a:xfrm flipH="1" flipV="1">
          <a:off x="15615633" y="8505423"/>
          <a:ext cx="1" cy="643943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643943</xdr:colOff>
      <xdr:row>13</xdr:row>
      <xdr:rowOff>53664</xdr:rowOff>
    </xdr:from>
    <xdr:to>
      <xdr:col>2</xdr:col>
      <xdr:colOff>1006162</xdr:colOff>
      <xdr:row>14</xdr:row>
      <xdr:rowOff>1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ACBDD927-DF20-4A1E-9FA4-5EE9EE2E0CEB}"/>
            </a:ext>
          </a:extLst>
        </xdr:cNvPr>
        <xdr:cNvSpPr/>
      </xdr:nvSpPr>
      <xdr:spPr>
        <a:xfrm>
          <a:off x="2589189" y="4199051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１</a:t>
          </a:r>
        </a:p>
      </xdr:txBody>
    </xdr:sp>
    <xdr:clientData/>
  </xdr:twoCellAnchor>
  <xdr:twoCellAnchor>
    <xdr:from>
      <xdr:col>4</xdr:col>
      <xdr:colOff>513851</xdr:colOff>
      <xdr:row>24</xdr:row>
      <xdr:rowOff>18247</xdr:rowOff>
    </xdr:from>
    <xdr:to>
      <xdr:col>4</xdr:col>
      <xdr:colOff>876070</xdr:colOff>
      <xdr:row>24</xdr:row>
      <xdr:rowOff>367049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804ED731-296B-4EE7-95AA-7D1334AF0D4E}"/>
            </a:ext>
          </a:extLst>
        </xdr:cNvPr>
        <xdr:cNvSpPr/>
      </xdr:nvSpPr>
      <xdr:spPr>
        <a:xfrm>
          <a:off x="5684565" y="8944533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５</a:t>
          </a:r>
        </a:p>
      </xdr:txBody>
    </xdr:sp>
    <xdr:clientData/>
  </xdr:twoCellAnchor>
  <xdr:twoCellAnchor>
    <xdr:from>
      <xdr:col>3</xdr:col>
      <xdr:colOff>700178</xdr:colOff>
      <xdr:row>24</xdr:row>
      <xdr:rowOff>9662</xdr:rowOff>
    </xdr:from>
    <xdr:to>
      <xdr:col>3</xdr:col>
      <xdr:colOff>1062397</xdr:colOff>
      <xdr:row>24</xdr:row>
      <xdr:rowOff>358464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E3F38209-0B2F-4BB1-96EE-4A7E2A9390E5}"/>
            </a:ext>
          </a:extLst>
        </xdr:cNvPr>
        <xdr:cNvSpPr/>
      </xdr:nvSpPr>
      <xdr:spPr>
        <a:xfrm>
          <a:off x="4006714" y="8935948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４</a:t>
          </a:r>
        </a:p>
      </xdr:txBody>
    </xdr:sp>
    <xdr:clientData/>
  </xdr:twoCellAnchor>
  <xdr:twoCellAnchor>
    <xdr:from>
      <xdr:col>12</xdr:col>
      <xdr:colOff>1003787</xdr:colOff>
      <xdr:row>13</xdr:row>
      <xdr:rowOff>27906</xdr:rowOff>
    </xdr:from>
    <xdr:to>
      <xdr:col>12</xdr:col>
      <xdr:colOff>1366006</xdr:colOff>
      <xdr:row>13</xdr:row>
      <xdr:rowOff>376708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4D316F11-1010-4559-AB8D-3C61A67C38ED}"/>
            </a:ext>
          </a:extLst>
        </xdr:cNvPr>
        <xdr:cNvSpPr/>
      </xdr:nvSpPr>
      <xdr:spPr>
        <a:xfrm>
          <a:off x="17414001" y="4790406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３</a:t>
          </a:r>
        </a:p>
      </xdr:txBody>
    </xdr:sp>
    <xdr:clientData/>
  </xdr:twoCellAnchor>
  <xdr:twoCellAnchor>
    <xdr:from>
      <xdr:col>5</xdr:col>
      <xdr:colOff>676678</xdr:colOff>
      <xdr:row>13</xdr:row>
      <xdr:rowOff>19321</xdr:rowOff>
    </xdr:from>
    <xdr:to>
      <xdr:col>5</xdr:col>
      <xdr:colOff>1038897</xdr:colOff>
      <xdr:row>13</xdr:row>
      <xdr:rowOff>368123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91561463-F790-42C2-8C86-FDC53E335CAC}"/>
            </a:ext>
          </a:extLst>
        </xdr:cNvPr>
        <xdr:cNvSpPr/>
      </xdr:nvSpPr>
      <xdr:spPr>
        <a:xfrm>
          <a:off x="7827136" y="4164708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２</a:t>
          </a:r>
        </a:p>
      </xdr:txBody>
    </xdr:sp>
    <xdr:clientData/>
  </xdr:twoCellAnchor>
  <xdr:twoCellAnchor>
    <xdr:from>
      <xdr:col>12</xdr:col>
      <xdr:colOff>598908</xdr:colOff>
      <xdr:row>24</xdr:row>
      <xdr:rowOff>10735</xdr:rowOff>
    </xdr:from>
    <xdr:to>
      <xdr:col>12</xdr:col>
      <xdr:colOff>961127</xdr:colOff>
      <xdr:row>24</xdr:row>
      <xdr:rowOff>359537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A785777D-CACB-4346-BF31-3FB12951D467}"/>
            </a:ext>
          </a:extLst>
        </xdr:cNvPr>
        <xdr:cNvSpPr/>
      </xdr:nvSpPr>
      <xdr:spPr>
        <a:xfrm>
          <a:off x="17009122" y="8937021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７</a:t>
          </a:r>
        </a:p>
      </xdr:txBody>
    </xdr:sp>
    <xdr:clientData/>
  </xdr:twoCellAnchor>
  <xdr:twoCellAnchor>
    <xdr:from>
      <xdr:col>10</xdr:col>
      <xdr:colOff>45074</xdr:colOff>
      <xdr:row>18</xdr:row>
      <xdr:rowOff>393880</xdr:rowOff>
    </xdr:from>
    <xdr:to>
      <xdr:col>10</xdr:col>
      <xdr:colOff>407293</xdr:colOff>
      <xdr:row>19</xdr:row>
      <xdr:rowOff>340218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3CFC52D7-0245-43FA-B1EC-B255B01FC3D1}"/>
            </a:ext>
          </a:extLst>
        </xdr:cNvPr>
        <xdr:cNvSpPr/>
      </xdr:nvSpPr>
      <xdr:spPr>
        <a:xfrm>
          <a:off x="13312997" y="7034549"/>
          <a:ext cx="362219" cy="34880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A</a:t>
          </a:r>
          <a:endParaRPr kumimoji="1" lang="ja-JP" altLang="en-US" sz="1400"/>
        </a:p>
      </xdr:txBody>
    </xdr:sp>
    <xdr:clientData/>
  </xdr:twoCellAnchor>
  <xdr:twoCellAnchor>
    <xdr:from>
      <xdr:col>10</xdr:col>
      <xdr:colOff>1586555</xdr:colOff>
      <xdr:row>19</xdr:row>
      <xdr:rowOff>23077</xdr:rowOff>
    </xdr:from>
    <xdr:to>
      <xdr:col>11</xdr:col>
      <xdr:colOff>343131</xdr:colOff>
      <xdr:row>19</xdr:row>
      <xdr:rowOff>371879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35594BFB-024F-4683-8708-ED7770E22D3A}"/>
            </a:ext>
          </a:extLst>
        </xdr:cNvPr>
        <xdr:cNvSpPr/>
      </xdr:nvSpPr>
      <xdr:spPr>
        <a:xfrm>
          <a:off x="14526948" y="6976327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B</a:t>
          </a:r>
          <a:r>
            <a:rPr kumimoji="1" lang="ja-JP" altLang="en-US" sz="1400"/>
            <a:t>１</a:t>
          </a:r>
        </a:p>
      </xdr:txBody>
    </xdr:sp>
    <xdr:clientData/>
  </xdr:twoCellAnchor>
  <xdr:twoCellAnchor>
    <xdr:from>
      <xdr:col>12</xdr:col>
      <xdr:colOff>115</xdr:colOff>
      <xdr:row>19</xdr:row>
      <xdr:rowOff>27906</xdr:rowOff>
    </xdr:from>
    <xdr:to>
      <xdr:col>12</xdr:col>
      <xdr:colOff>362334</xdr:colOff>
      <xdr:row>19</xdr:row>
      <xdr:rowOff>376708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C16CDD45-8D08-470B-BA51-90FD8D63A8BE}"/>
            </a:ext>
          </a:extLst>
        </xdr:cNvPr>
        <xdr:cNvSpPr/>
      </xdr:nvSpPr>
      <xdr:spPr>
        <a:xfrm>
          <a:off x="16315079" y="6981156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C</a:t>
          </a:r>
          <a:endParaRPr kumimoji="1" lang="ja-JP" altLang="en-US" sz="1400"/>
        </a:p>
      </xdr:txBody>
    </xdr:sp>
    <xdr:clientData/>
  </xdr:twoCellAnchor>
  <xdr:twoCellAnchor>
    <xdr:from>
      <xdr:col>13</xdr:col>
      <xdr:colOff>71830</xdr:colOff>
      <xdr:row>18</xdr:row>
      <xdr:rowOff>305071</xdr:rowOff>
    </xdr:from>
    <xdr:to>
      <xdr:col>13</xdr:col>
      <xdr:colOff>434049</xdr:colOff>
      <xdr:row>19</xdr:row>
      <xdr:rowOff>259266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BD0FBDF-9BE6-4477-860E-235F48D30218}"/>
            </a:ext>
          </a:extLst>
        </xdr:cNvPr>
        <xdr:cNvSpPr/>
      </xdr:nvSpPr>
      <xdr:spPr>
        <a:xfrm>
          <a:off x="18264580" y="6863714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D</a:t>
          </a:r>
          <a:endParaRPr kumimoji="1" lang="ja-JP" altLang="en-US" sz="1400"/>
        </a:p>
      </xdr:txBody>
    </xdr:sp>
    <xdr:clientData/>
  </xdr:twoCellAnchor>
  <xdr:twoCellAnchor>
    <xdr:from>
      <xdr:col>10</xdr:col>
      <xdr:colOff>147569</xdr:colOff>
      <xdr:row>15</xdr:row>
      <xdr:rowOff>214648</xdr:rowOff>
    </xdr:from>
    <xdr:to>
      <xdr:col>10</xdr:col>
      <xdr:colOff>147570</xdr:colOff>
      <xdr:row>18</xdr:row>
      <xdr:rowOff>228063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760AD762-C730-4B6E-8F31-8C6871D564F5}"/>
            </a:ext>
          </a:extLst>
        </xdr:cNvPr>
        <xdr:cNvCxnSpPr/>
      </xdr:nvCxnSpPr>
      <xdr:spPr>
        <a:xfrm flipV="1">
          <a:off x="13415492" y="5111303"/>
          <a:ext cx="1" cy="711021"/>
        </a:xfrm>
        <a:prstGeom prst="straightConnector1">
          <a:avLst/>
        </a:prstGeom>
        <a:ln w="381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117865</xdr:colOff>
      <xdr:row>24</xdr:row>
      <xdr:rowOff>32391</xdr:rowOff>
    </xdr:from>
    <xdr:to>
      <xdr:col>5</xdr:col>
      <xdr:colOff>480084</xdr:colOff>
      <xdr:row>24</xdr:row>
      <xdr:rowOff>373336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FCF149FC-C3C8-47BD-9367-4941E51FA66E}"/>
            </a:ext>
          </a:extLst>
        </xdr:cNvPr>
        <xdr:cNvSpPr/>
      </xdr:nvSpPr>
      <xdr:spPr>
        <a:xfrm>
          <a:off x="6921436" y="8958677"/>
          <a:ext cx="362219" cy="34094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６</a:t>
          </a:r>
        </a:p>
      </xdr:txBody>
    </xdr:sp>
    <xdr:clientData/>
  </xdr:twoCellAnchor>
  <xdr:twoCellAnchor>
    <xdr:from>
      <xdr:col>3</xdr:col>
      <xdr:colOff>434668</xdr:colOff>
      <xdr:row>28</xdr:row>
      <xdr:rowOff>40247</xdr:rowOff>
    </xdr:from>
    <xdr:to>
      <xdr:col>3</xdr:col>
      <xdr:colOff>796887</xdr:colOff>
      <xdr:row>28</xdr:row>
      <xdr:rowOff>389049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806F026-53E1-447A-AAD0-3E71417BE610}"/>
            </a:ext>
          </a:extLst>
        </xdr:cNvPr>
        <xdr:cNvSpPr/>
      </xdr:nvSpPr>
      <xdr:spPr>
        <a:xfrm>
          <a:off x="3741204" y="10463318"/>
          <a:ext cx="362219" cy="348802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F</a:t>
          </a:r>
          <a:endParaRPr kumimoji="1" lang="ja-JP" altLang="en-US" sz="1400"/>
        </a:p>
      </xdr:txBody>
    </xdr:sp>
    <xdr:clientData/>
  </xdr:twoCellAnchor>
  <xdr:twoCellAnchor>
    <xdr:from>
      <xdr:col>3</xdr:col>
      <xdr:colOff>448083</xdr:colOff>
      <xdr:row>27</xdr:row>
      <xdr:rowOff>31661</xdr:rowOff>
    </xdr:from>
    <xdr:to>
      <xdr:col>3</xdr:col>
      <xdr:colOff>801717</xdr:colOff>
      <xdr:row>27</xdr:row>
      <xdr:rowOff>375634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FEEB6367-B24C-40A2-BE59-398B5CCD85E7}"/>
            </a:ext>
          </a:extLst>
        </xdr:cNvPr>
        <xdr:cNvSpPr/>
      </xdr:nvSpPr>
      <xdr:spPr>
        <a:xfrm>
          <a:off x="3754619" y="10032911"/>
          <a:ext cx="353634" cy="343973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E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550A-4C3E-4F2D-8794-1835E3D3FAF8}">
  <dimension ref="B1:P31"/>
  <sheetViews>
    <sheetView tabSelected="1" view="pageBreakPreview" zoomScale="70" zoomScaleNormal="70" zoomScaleSheetLayoutView="70" workbookViewId="0">
      <selection activeCell="E4" sqref="E4"/>
    </sheetView>
  </sheetViews>
  <sheetFormatPr defaultRowHeight="12" x14ac:dyDescent="0.15"/>
  <cols>
    <col min="2" max="3" width="20.140625" customWidth="1"/>
    <col min="4" max="5" width="24.5703125" customWidth="1"/>
    <col min="6" max="6" width="20.140625" customWidth="1"/>
    <col min="7" max="7" width="6.28515625" customWidth="1"/>
    <col min="8" max="10" width="20.140625" customWidth="1"/>
    <col min="11" max="11" width="24" customWidth="1"/>
    <col min="12" max="13" width="29" customWidth="1"/>
    <col min="14" max="14" width="37.28515625" customWidth="1"/>
    <col min="15" max="16" width="13.140625" customWidth="1"/>
  </cols>
  <sheetData>
    <row r="1" spans="2:16" ht="26.25" customHeight="1" x14ac:dyDescent="0.15"/>
    <row r="2" spans="2:16" ht="27" customHeight="1" x14ac:dyDescent="0.15">
      <c r="B2" s="3" t="s">
        <v>0</v>
      </c>
      <c r="D2" s="14" t="s">
        <v>1</v>
      </c>
      <c r="E2" s="14"/>
      <c r="H2" s="46" t="s">
        <v>2</v>
      </c>
      <c r="I2" s="47"/>
      <c r="J2" s="47"/>
      <c r="K2" s="47"/>
      <c r="O2" s="51"/>
      <c r="P2" s="51"/>
    </row>
    <row r="3" spans="2:16" ht="27" customHeight="1" x14ac:dyDescent="0.15">
      <c r="B3" s="3"/>
      <c r="D3" s="14"/>
      <c r="E3" s="14"/>
      <c r="H3" s="21"/>
      <c r="I3" s="22"/>
      <c r="J3" s="22"/>
      <c r="K3" s="22"/>
      <c r="O3" s="39"/>
      <c r="P3" s="39"/>
    </row>
    <row r="4" spans="2:16" ht="27.75" customHeight="1" x14ac:dyDescent="0.15">
      <c r="B4" s="1" t="s">
        <v>3</v>
      </c>
    </row>
    <row r="5" spans="2:16" ht="30.75" customHeight="1" thickBot="1" x14ac:dyDescent="0.2">
      <c r="B5" s="1" t="s">
        <v>4</v>
      </c>
      <c r="C5" s="1"/>
      <c r="D5" s="1"/>
      <c r="E5" s="1"/>
      <c r="F5" s="1"/>
      <c r="G5" s="1"/>
      <c r="H5" s="1" t="s">
        <v>5</v>
      </c>
      <c r="I5" s="1"/>
      <c r="J5" s="1"/>
      <c r="K5" s="1"/>
    </row>
    <row r="6" spans="2:16" ht="31.9" customHeight="1" x14ac:dyDescent="0.15">
      <c r="B6" s="52" t="s">
        <v>6</v>
      </c>
      <c r="C6" s="52" t="s">
        <v>7</v>
      </c>
      <c r="D6" s="52" t="s">
        <v>8</v>
      </c>
      <c r="E6" s="52"/>
      <c r="F6" s="57" t="s">
        <v>9</v>
      </c>
      <c r="G6" s="1"/>
      <c r="H6" s="52" t="s">
        <v>6</v>
      </c>
      <c r="I6" s="52" t="s">
        <v>10</v>
      </c>
      <c r="J6" s="53" t="s">
        <v>11</v>
      </c>
      <c r="K6" s="48" t="s">
        <v>12</v>
      </c>
      <c r="L6" s="27"/>
      <c r="M6" s="27"/>
      <c r="N6" s="28"/>
    </row>
    <row r="7" spans="2:16" ht="31.9" customHeight="1" x14ac:dyDescent="0.15">
      <c r="B7" s="52"/>
      <c r="C7" s="52"/>
      <c r="D7" s="52"/>
      <c r="E7" s="52"/>
      <c r="F7" s="57"/>
      <c r="G7" s="1"/>
      <c r="H7" s="52"/>
      <c r="I7" s="52"/>
      <c r="J7" s="53"/>
      <c r="K7" s="49"/>
      <c r="L7" s="54" t="s">
        <v>13</v>
      </c>
      <c r="M7" s="54"/>
      <c r="N7" s="55" t="s">
        <v>14</v>
      </c>
    </row>
    <row r="8" spans="2:16" ht="36.75" customHeight="1" x14ac:dyDescent="0.15">
      <c r="B8" s="52"/>
      <c r="C8" s="52"/>
      <c r="D8" s="52"/>
      <c r="E8" s="52"/>
      <c r="F8" s="57"/>
      <c r="G8" s="1"/>
      <c r="H8" s="52"/>
      <c r="I8" s="52"/>
      <c r="J8" s="53"/>
      <c r="K8" s="50"/>
      <c r="L8" s="42" t="s">
        <v>15</v>
      </c>
      <c r="M8" s="42" t="s">
        <v>16</v>
      </c>
      <c r="N8" s="56"/>
    </row>
    <row r="9" spans="2:16" ht="31.9" customHeight="1" x14ac:dyDescent="0.15">
      <c r="B9" s="2"/>
      <c r="C9" s="15"/>
      <c r="D9" s="65"/>
      <c r="E9" s="66"/>
      <c r="F9" s="19">
        <f>C9*D9/100</f>
        <v>0</v>
      </c>
      <c r="G9" s="1"/>
      <c r="H9" s="2"/>
      <c r="I9" s="6"/>
      <c r="J9" s="15"/>
      <c r="K9" s="29">
        <f>I9*J9/10</f>
        <v>0</v>
      </c>
      <c r="L9" s="43">
        <v>0</v>
      </c>
      <c r="M9" s="43"/>
      <c r="N9" s="44">
        <f>K9-L9-M9</f>
        <v>0</v>
      </c>
    </row>
    <row r="10" spans="2:16" ht="31.9" customHeight="1" x14ac:dyDescent="0.15">
      <c r="B10" s="2"/>
      <c r="C10" s="15"/>
      <c r="D10" s="65"/>
      <c r="E10" s="66"/>
      <c r="F10" s="19">
        <f>C10*D10/100</f>
        <v>0</v>
      </c>
      <c r="G10" s="1"/>
      <c r="H10" s="2"/>
      <c r="I10" s="6"/>
      <c r="J10" s="15"/>
      <c r="K10" s="29">
        <f t="shared" ref="K10:K12" si="0">I10*J10/10</f>
        <v>0</v>
      </c>
      <c r="L10" s="25">
        <v>0</v>
      </c>
      <c r="M10" s="25"/>
      <c r="N10" s="40">
        <f>K10-L10-M10</f>
        <v>0</v>
      </c>
    </row>
    <row r="11" spans="2:16" ht="31.9" customHeight="1" x14ac:dyDescent="0.15">
      <c r="B11" s="2"/>
      <c r="C11" s="15"/>
      <c r="D11" s="65"/>
      <c r="E11" s="66"/>
      <c r="F11" s="19">
        <f t="shared" ref="F11:F12" si="1">C11*D11/100</f>
        <v>0</v>
      </c>
      <c r="G11" s="1"/>
      <c r="H11" s="2"/>
      <c r="I11" s="6"/>
      <c r="J11" s="15"/>
      <c r="K11" s="29">
        <f t="shared" si="0"/>
        <v>0</v>
      </c>
      <c r="L11" s="25">
        <v>0</v>
      </c>
      <c r="M11" s="25"/>
      <c r="N11" s="40">
        <f>K11-L11-M11</f>
        <v>0</v>
      </c>
    </row>
    <row r="12" spans="2:16" ht="31.9" customHeight="1" x14ac:dyDescent="0.15">
      <c r="B12" s="2"/>
      <c r="C12" s="15"/>
      <c r="D12" s="65"/>
      <c r="E12" s="66"/>
      <c r="F12" s="19">
        <f t="shared" si="1"/>
        <v>0</v>
      </c>
      <c r="G12" s="1"/>
      <c r="H12" s="2"/>
      <c r="I12" s="6"/>
      <c r="J12" s="15"/>
      <c r="K12" s="29">
        <f t="shared" si="0"/>
        <v>0</v>
      </c>
      <c r="L12" s="25">
        <v>0</v>
      </c>
      <c r="M12" s="25"/>
      <c r="N12" s="40">
        <f>K12-L12-M12</f>
        <v>0</v>
      </c>
    </row>
    <row r="13" spans="2:16" ht="31.9" customHeight="1" thickBot="1" x14ac:dyDescent="0.2">
      <c r="B13" s="2" t="s">
        <v>17</v>
      </c>
      <c r="C13" s="18">
        <f>SUM(C9:C12)</f>
        <v>0</v>
      </c>
      <c r="D13" s="67"/>
      <c r="E13" s="68"/>
      <c r="F13" s="20">
        <f>SUM(F9:F12)</f>
        <v>0</v>
      </c>
      <c r="G13" s="1"/>
      <c r="H13" s="2" t="s">
        <v>17</v>
      </c>
      <c r="I13" s="6">
        <f>SUM(I9:I12)</f>
        <v>0</v>
      </c>
      <c r="J13" s="45"/>
      <c r="K13" s="31">
        <f>SUM(K9:K12)</f>
        <v>0</v>
      </c>
      <c r="L13" s="32">
        <f>SUM(L9:L12)</f>
        <v>0</v>
      </c>
      <c r="M13" s="32">
        <f>SUM(M9:M12)</f>
        <v>0</v>
      </c>
      <c r="N13" s="41">
        <f>SUM(N9:N12)</f>
        <v>0</v>
      </c>
    </row>
    <row r="14" spans="2:16" ht="27" customHeight="1" x14ac:dyDescent="0.15">
      <c r="B14" s="4"/>
      <c r="C14" s="8"/>
      <c r="D14" s="8"/>
      <c r="E14" s="8"/>
      <c r="F14" s="8"/>
      <c r="G14" s="1"/>
      <c r="L14" s="17"/>
      <c r="M14" s="17"/>
    </row>
    <row r="15" spans="2:16" ht="27.75" customHeight="1" x14ac:dyDescent="0.15">
      <c r="B15" s="1" t="s">
        <v>18</v>
      </c>
      <c r="C15" s="1"/>
      <c r="D15" s="1"/>
      <c r="E15" s="1"/>
      <c r="F15" s="1"/>
      <c r="G15" s="1"/>
      <c r="H15" s="4"/>
      <c r="I15" s="9"/>
      <c r="J15" s="9"/>
      <c r="K15" s="9"/>
      <c r="L15" s="16"/>
      <c r="M15" s="16"/>
    </row>
    <row r="16" spans="2:16" ht="27.75" customHeight="1" thickBot="1" x14ac:dyDescent="0.2">
      <c r="B16" s="1" t="s">
        <v>4</v>
      </c>
      <c r="C16" s="1"/>
      <c r="D16" s="1"/>
      <c r="E16" s="1"/>
      <c r="F16" s="1"/>
      <c r="G16" s="1"/>
      <c r="H16" s="1" t="s">
        <v>5</v>
      </c>
      <c r="I16" s="9"/>
      <c r="J16" s="9"/>
      <c r="K16" s="9"/>
      <c r="L16" s="16"/>
      <c r="M16" s="16"/>
    </row>
    <row r="17" spans="2:14" ht="31.9" customHeight="1" x14ac:dyDescent="0.15">
      <c r="B17" s="52" t="s">
        <v>6</v>
      </c>
      <c r="C17" s="52" t="s">
        <v>19</v>
      </c>
      <c r="D17" s="58" t="s">
        <v>20</v>
      </c>
      <c r="E17" s="59"/>
      <c r="F17" s="62" t="s">
        <v>21</v>
      </c>
      <c r="G17" s="1"/>
      <c r="H17" s="52" t="s">
        <v>6</v>
      </c>
      <c r="I17" s="52" t="s">
        <v>22</v>
      </c>
      <c r="J17" s="53" t="s">
        <v>11</v>
      </c>
      <c r="K17" s="48" t="s">
        <v>12</v>
      </c>
      <c r="L17" s="27"/>
      <c r="M17" s="27"/>
      <c r="N17" s="28"/>
    </row>
    <row r="18" spans="2:14" ht="31.9" customHeight="1" x14ac:dyDescent="0.15">
      <c r="B18" s="52"/>
      <c r="C18" s="52"/>
      <c r="D18" s="60"/>
      <c r="E18" s="61"/>
      <c r="F18" s="63"/>
      <c r="G18" s="1"/>
      <c r="H18" s="52"/>
      <c r="I18" s="52"/>
      <c r="J18" s="53"/>
      <c r="K18" s="49"/>
      <c r="L18" s="54" t="s">
        <v>13</v>
      </c>
      <c r="M18" s="54"/>
      <c r="N18" s="55" t="s">
        <v>14</v>
      </c>
    </row>
    <row r="19" spans="2:14" ht="31.9" customHeight="1" x14ac:dyDescent="0.15">
      <c r="B19" s="52"/>
      <c r="C19" s="52"/>
      <c r="D19" s="34" t="s">
        <v>23</v>
      </c>
      <c r="E19" s="35" t="s">
        <v>24</v>
      </c>
      <c r="F19" s="64"/>
      <c r="G19" s="1"/>
      <c r="H19" s="52"/>
      <c r="I19" s="52"/>
      <c r="J19" s="53"/>
      <c r="K19" s="50"/>
      <c r="L19" s="42" t="s">
        <v>15</v>
      </c>
      <c r="M19" s="42" t="s">
        <v>16</v>
      </c>
      <c r="N19" s="56"/>
    </row>
    <row r="20" spans="2:14" ht="31.9" customHeight="1" x14ac:dyDescent="0.15">
      <c r="B20" s="2"/>
      <c r="C20" s="6">
        <v>0</v>
      </c>
      <c r="D20" s="25">
        <v>0</v>
      </c>
      <c r="E20" s="25">
        <v>0</v>
      </c>
      <c r="F20" s="6">
        <f>SUM(C20:E20)</f>
        <v>0</v>
      </c>
      <c r="G20" s="1"/>
      <c r="H20" s="2"/>
      <c r="I20" s="6"/>
      <c r="J20" s="15"/>
      <c r="K20" s="29">
        <f>I20*J20/10</f>
        <v>0</v>
      </c>
      <c r="L20" s="25">
        <v>0</v>
      </c>
      <c r="M20" s="26">
        <v>0</v>
      </c>
      <c r="N20" s="30">
        <f>K20-L20-M20</f>
        <v>0</v>
      </c>
    </row>
    <row r="21" spans="2:14" ht="31.9" customHeight="1" x14ac:dyDescent="0.15">
      <c r="B21" s="2"/>
      <c r="C21" s="6"/>
      <c r="D21" s="25"/>
      <c r="E21" s="25"/>
      <c r="F21" s="6">
        <f>SUM(C21:E21)</f>
        <v>0</v>
      </c>
      <c r="G21" s="1"/>
      <c r="H21" s="2"/>
      <c r="I21" s="6"/>
      <c r="J21" s="15"/>
      <c r="K21" s="29">
        <f>I21*J21/10</f>
        <v>0</v>
      </c>
      <c r="L21" s="25">
        <v>0</v>
      </c>
      <c r="M21" s="26">
        <v>0</v>
      </c>
      <c r="N21" s="30">
        <f>K21-L21-M21</f>
        <v>0</v>
      </c>
    </row>
    <row r="22" spans="2:14" ht="31.9" customHeight="1" x14ac:dyDescent="0.15">
      <c r="B22" s="2"/>
      <c r="C22" s="6"/>
      <c r="D22" s="25"/>
      <c r="E22" s="25"/>
      <c r="F22" s="6">
        <f>SUM(C22:E22)</f>
        <v>0</v>
      </c>
      <c r="G22" s="1"/>
      <c r="H22" s="2"/>
      <c r="I22" s="6"/>
      <c r="J22" s="15"/>
      <c r="K22" s="29">
        <f>I22*J22/10</f>
        <v>0</v>
      </c>
      <c r="L22" s="25">
        <v>0</v>
      </c>
      <c r="M22" s="26">
        <v>0</v>
      </c>
      <c r="N22" s="30">
        <f>K22-L22-M22</f>
        <v>0</v>
      </c>
    </row>
    <row r="23" spans="2:14" ht="31.9" customHeight="1" x14ac:dyDescent="0.15">
      <c r="B23" s="2"/>
      <c r="C23" s="6"/>
      <c r="D23" s="25"/>
      <c r="E23" s="25"/>
      <c r="F23" s="6">
        <f>SUM(C23:E23)</f>
        <v>0</v>
      </c>
      <c r="G23" s="1"/>
      <c r="H23" s="2"/>
      <c r="I23" s="6"/>
      <c r="J23" s="15"/>
      <c r="K23" s="29">
        <f>I23*J23/10</f>
        <v>0</v>
      </c>
      <c r="L23" s="25">
        <v>0</v>
      </c>
      <c r="M23" s="26">
        <v>0</v>
      </c>
      <c r="N23" s="30">
        <f t="shared" ref="N23" si="2">K23-L23-M23</f>
        <v>0</v>
      </c>
    </row>
    <row r="24" spans="2:14" ht="31.9" customHeight="1" thickBot="1" x14ac:dyDescent="0.2">
      <c r="B24" s="2" t="s">
        <v>17</v>
      </c>
      <c r="C24" s="7">
        <f>SUM(C20:C23)</f>
        <v>0</v>
      </c>
      <c r="D24" s="36">
        <f>SUM(D20:D23)</f>
        <v>0</v>
      </c>
      <c r="E24" s="36">
        <f>SUM(E20:E23)</f>
        <v>0</v>
      </c>
      <c r="F24" s="7">
        <f>SUM(F20:F23)</f>
        <v>0</v>
      </c>
      <c r="G24" s="1"/>
      <c r="H24" s="2" t="s">
        <v>17</v>
      </c>
      <c r="I24" s="6">
        <f>SUM(I20:I23)</f>
        <v>0</v>
      </c>
      <c r="J24" s="45"/>
      <c r="K24" s="31">
        <f>SUM(K20:K23)</f>
        <v>0</v>
      </c>
      <c r="L24" s="32">
        <f>SUM(L20:L23)</f>
        <v>0</v>
      </c>
      <c r="M24" s="32">
        <f>SUM(M20:M23)</f>
        <v>0</v>
      </c>
      <c r="N24" s="33">
        <f>SUM(N20:N23)</f>
        <v>0</v>
      </c>
    </row>
    <row r="25" spans="2:14" ht="27" customHeight="1" x14ac:dyDescent="0.15">
      <c r="B25" s="1"/>
      <c r="C25" s="1"/>
      <c r="D25" s="1"/>
      <c r="E25" s="1"/>
      <c r="F25" s="1"/>
      <c r="G25" s="1"/>
      <c r="L25" s="17"/>
      <c r="M25" s="17"/>
    </row>
    <row r="26" spans="2:14" ht="27" customHeight="1" thickBot="1" x14ac:dyDescent="0.2">
      <c r="B26" s="1"/>
      <c r="C26" s="1"/>
      <c r="D26" s="10" t="s">
        <v>36</v>
      </c>
      <c r="E26" s="10" t="s">
        <v>37</v>
      </c>
      <c r="F26" s="10" t="s">
        <v>38</v>
      </c>
      <c r="G26" s="1"/>
      <c r="L26" s="17"/>
      <c r="M26" s="17"/>
    </row>
    <row r="27" spans="2:14" ht="33" customHeight="1" thickBot="1" x14ac:dyDescent="0.2">
      <c r="B27" s="1"/>
      <c r="C27" s="12" t="s">
        <v>33</v>
      </c>
      <c r="D27" s="11">
        <f>C13+M13+F24+M24</f>
        <v>0</v>
      </c>
      <c r="E27" s="11">
        <f>F24+M24</f>
        <v>0</v>
      </c>
      <c r="F27" s="11">
        <f>C13+M13</f>
        <v>0</v>
      </c>
      <c r="G27" s="1"/>
      <c r="H27" s="77"/>
      <c r="I27" s="78"/>
      <c r="J27" s="78"/>
      <c r="K27" s="75"/>
      <c r="L27" s="16"/>
      <c r="M27" s="16"/>
    </row>
    <row r="28" spans="2:14" ht="33" customHeight="1" thickBot="1" x14ac:dyDescent="0.2">
      <c r="B28" s="1"/>
      <c r="C28" s="69" t="s">
        <v>34</v>
      </c>
      <c r="D28" s="13">
        <f>F13+M13+D24+E24+M24</f>
        <v>0</v>
      </c>
      <c r="E28" s="13">
        <f>D24+E24+M24</f>
        <v>0</v>
      </c>
      <c r="F28" s="13">
        <f>F13+M13</f>
        <v>0</v>
      </c>
      <c r="G28" s="1"/>
      <c r="H28" s="77"/>
      <c r="I28" s="78"/>
      <c r="J28" s="78"/>
      <c r="K28" s="75"/>
    </row>
    <row r="29" spans="2:14" ht="33" customHeight="1" thickBot="1" x14ac:dyDescent="0.2">
      <c r="B29" s="1"/>
      <c r="C29" s="70" t="s">
        <v>35</v>
      </c>
      <c r="D29" s="5" t="e">
        <f>D28/D27*100</f>
        <v>#DIV/0!</v>
      </c>
      <c r="E29" s="5" t="e">
        <f>E28/E27*100</f>
        <v>#DIV/0!</v>
      </c>
      <c r="F29" s="5" t="e">
        <f>F28/F27*100</f>
        <v>#DIV/0!</v>
      </c>
      <c r="G29" s="1"/>
      <c r="H29" s="77"/>
      <c r="I29" s="79"/>
      <c r="J29" s="79"/>
      <c r="K29" s="75"/>
    </row>
    <row r="30" spans="2:14" ht="33" customHeight="1" x14ac:dyDescent="0.15">
      <c r="H30" s="1"/>
      <c r="I30" s="1"/>
      <c r="J30" s="1"/>
      <c r="K30" s="1"/>
    </row>
    <row r="31" spans="2:14" ht="17.25" x14ac:dyDescent="0.15">
      <c r="H31" s="1"/>
      <c r="I31" s="1"/>
      <c r="J31" s="1"/>
      <c r="K31" s="1"/>
    </row>
  </sheetData>
  <mergeCells count="27">
    <mergeCell ref="B6:B8"/>
    <mergeCell ref="C6:C8"/>
    <mergeCell ref="D6:E8"/>
    <mergeCell ref="F6:F8"/>
    <mergeCell ref="D17:E18"/>
    <mergeCell ref="B17:B19"/>
    <mergeCell ref="C17:C19"/>
    <mergeCell ref="F17:F19"/>
    <mergeCell ref="D9:E9"/>
    <mergeCell ref="D10:E10"/>
    <mergeCell ref="D11:E11"/>
    <mergeCell ref="D12:E12"/>
    <mergeCell ref="D13:E13"/>
    <mergeCell ref="H2:K2"/>
    <mergeCell ref="K6:K8"/>
    <mergeCell ref="K17:K19"/>
    <mergeCell ref="O2:P2"/>
    <mergeCell ref="H17:H19"/>
    <mergeCell ref="I17:I19"/>
    <mergeCell ref="J17:J19"/>
    <mergeCell ref="H6:H8"/>
    <mergeCell ref="I6:I8"/>
    <mergeCell ref="J6:J8"/>
    <mergeCell ref="L7:M7"/>
    <mergeCell ref="N7:N8"/>
    <mergeCell ref="L18:M18"/>
    <mergeCell ref="N18:N19"/>
  </mergeCells>
  <phoneticPr fontId="2"/>
  <pageMargins left="0.7" right="0.25" top="0.55000000000000004" bottom="0.4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8767E-0857-4B97-836B-905B7FF43FEE}">
  <dimension ref="B2:P31"/>
  <sheetViews>
    <sheetView view="pageBreakPreview" zoomScale="71" zoomScaleNormal="70" zoomScaleSheetLayoutView="71" workbookViewId="0">
      <selection activeCell="I28" sqref="I28"/>
    </sheetView>
  </sheetViews>
  <sheetFormatPr defaultRowHeight="12" x14ac:dyDescent="0.15"/>
  <cols>
    <col min="2" max="3" width="20.140625" customWidth="1"/>
    <col min="4" max="5" width="24.5703125" customWidth="1"/>
    <col min="6" max="6" width="20.140625" customWidth="1"/>
    <col min="7" max="7" width="6.28515625" customWidth="1"/>
    <col min="8" max="10" width="20.140625" customWidth="1"/>
    <col min="11" max="11" width="24" customWidth="1"/>
    <col min="12" max="13" width="29" customWidth="1"/>
    <col min="14" max="14" width="30.42578125" customWidth="1"/>
    <col min="15" max="16" width="13.140625" customWidth="1"/>
  </cols>
  <sheetData>
    <row r="2" spans="2:16" ht="27" customHeight="1" x14ac:dyDescent="0.15">
      <c r="B2" s="3" t="s">
        <v>0</v>
      </c>
      <c r="D2" s="14" t="s">
        <v>25</v>
      </c>
      <c r="E2" s="14"/>
      <c r="H2" s="46" t="s">
        <v>2</v>
      </c>
      <c r="I2" s="47"/>
      <c r="J2" s="47"/>
      <c r="K2" s="47"/>
      <c r="O2" s="51"/>
      <c r="P2" s="51"/>
    </row>
    <row r="3" spans="2:16" ht="16.5" customHeight="1" x14ac:dyDescent="0.15"/>
    <row r="4" spans="2:16" ht="17.25" x14ac:dyDescent="0.15">
      <c r="B4" s="1" t="s">
        <v>3</v>
      </c>
      <c r="C4" s="1"/>
      <c r="D4" s="1"/>
      <c r="E4" s="1"/>
      <c r="F4" s="1"/>
      <c r="G4" s="1"/>
      <c r="I4" s="1"/>
      <c r="J4" s="1"/>
      <c r="K4" s="1"/>
    </row>
    <row r="5" spans="2:16" ht="31.9" customHeight="1" thickBot="1" x14ac:dyDescent="0.2">
      <c r="B5" s="1" t="s">
        <v>4</v>
      </c>
      <c r="C5" s="1"/>
      <c r="D5" s="1"/>
      <c r="E5" s="1"/>
      <c r="F5" s="1"/>
      <c r="G5" s="1"/>
      <c r="H5" s="1" t="s">
        <v>5</v>
      </c>
      <c r="I5" s="1"/>
      <c r="J5" s="1"/>
    </row>
    <row r="6" spans="2:16" ht="31.9" customHeight="1" x14ac:dyDescent="0.15">
      <c r="B6" s="52" t="s">
        <v>6</v>
      </c>
      <c r="C6" s="52" t="s">
        <v>7</v>
      </c>
      <c r="D6" s="52" t="s">
        <v>8</v>
      </c>
      <c r="E6" s="52"/>
      <c r="F6" s="57" t="s">
        <v>9</v>
      </c>
      <c r="G6" s="1"/>
      <c r="H6" s="52" t="s">
        <v>6</v>
      </c>
      <c r="I6" s="52" t="s">
        <v>10</v>
      </c>
      <c r="J6" s="53" t="s">
        <v>11</v>
      </c>
      <c r="K6" s="48" t="s">
        <v>12</v>
      </c>
      <c r="L6" s="27"/>
      <c r="M6" s="27"/>
      <c r="N6" s="28"/>
    </row>
    <row r="7" spans="2:16" ht="31.9" customHeight="1" x14ac:dyDescent="0.15">
      <c r="B7" s="52"/>
      <c r="C7" s="52"/>
      <c r="D7" s="52"/>
      <c r="E7" s="52"/>
      <c r="F7" s="57"/>
      <c r="G7" s="1"/>
      <c r="H7" s="52"/>
      <c r="I7" s="52"/>
      <c r="J7" s="53"/>
      <c r="K7" s="49"/>
      <c r="L7" s="54" t="s">
        <v>13</v>
      </c>
      <c r="M7" s="54"/>
      <c r="N7" s="55" t="s">
        <v>14</v>
      </c>
    </row>
    <row r="8" spans="2:16" ht="36.75" customHeight="1" x14ac:dyDescent="0.15">
      <c r="B8" s="52"/>
      <c r="C8" s="52"/>
      <c r="D8" s="52"/>
      <c r="E8" s="52"/>
      <c r="F8" s="57"/>
      <c r="G8" s="1"/>
      <c r="H8" s="52"/>
      <c r="I8" s="52"/>
      <c r="J8" s="53"/>
      <c r="K8" s="50"/>
      <c r="L8" s="42" t="s">
        <v>15</v>
      </c>
      <c r="M8" s="42" t="s">
        <v>16</v>
      </c>
      <c r="N8" s="56"/>
    </row>
    <row r="9" spans="2:16" ht="31.9" customHeight="1" x14ac:dyDescent="0.15">
      <c r="B9" s="2"/>
      <c r="C9" s="15"/>
      <c r="D9" s="65"/>
      <c r="E9" s="66"/>
      <c r="F9" s="19">
        <f>C9*D9/100</f>
        <v>0</v>
      </c>
      <c r="G9" s="1"/>
      <c r="H9" s="2"/>
      <c r="I9" s="6"/>
      <c r="J9" s="15"/>
      <c r="K9" s="29">
        <f>I9*J9/10</f>
        <v>0</v>
      </c>
      <c r="L9" s="25">
        <v>0</v>
      </c>
      <c r="M9" s="26"/>
      <c r="N9" s="30">
        <f>K9-L9-M9</f>
        <v>0</v>
      </c>
    </row>
    <row r="10" spans="2:16" ht="31.9" customHeight="1" x14ac:dyDescent="0.15">
      <c r="B10" s="2"/>
      <c r="C10" s="15"/>
      <c r="D10" s="65"/>
      <c r="E10" s="66"/>
      <c r="F10" s="19">
        <f t="shared" ref="F10:F12" si="0">C10*D10/100</f>
        <v>0</v>
      </c>
      <c r="G10" s="1"/>
      <c r="H10" s="2"/>
      <c r="I10" s="6"/>
      <c r="J10" s="15"/>
      <c r="K10" s="29">
        <f t="shared" ref="K10:K12" si="1">I10*J10/10</f>
        <v>0</v>
      </c>
      <c r="L10" s="25">
        <v>0</v>
      </c>
      <c r="M10" s="26"/>
      <c r="N10" s="30">
        <f>K10-L10-M10</f>
        <v>0</v>
      </c>
    </row>
    <row r="11" spans="2:16" ht="31.9" customHeight="1" x14ac:dyDescent="0.15">
      <c r="B11" s="2"/>
      <c r="C11" s="15"/>
      <c r="D11" s="65"/>
      <c r="E11" s="66"/>
      <c r="F11" s="19">
        <f t="shared" si="0"/>
        <v>0</v>
      </c>
      <c r="G11" s="1"/>
      <c r="H11" s="2"/>
      <c r="I11" s="6"/>
      <c r="J11" s="15"/>
      <c r="K11" s="29">
        <f t="shared" si="1"/>
        <v>0</v>
      </c>
      <c r="L11" s="25">
        <v>0</v>
      </c>
      <c r="M11" s="26"/>
      <c r="N11" s="30">
        <f>K11-L11-M11</f>
        <v>0</v>
      </c>
    </row>
    <row r="12" spans="2:16" ht="31.9" customHeight="1" x14ac:dyDescent="0.15">
      <c r="B12" s="2"/>
      <c r="C12" s="15"/>
      <c r="D12" s="65"/>
      <c r="E12" s="66"/>
      <c r="F12" s="19">
        <f t="shared" si="0"/>
        <v>0</v>
      </c>
      <c r="G12" s="1"/>
      <c r="H12" s="2"/>
      <c r="I12" s="6"/>
      <c r="J12" s="15"/>
      <c r="K12" s="29">
        <f t="shared" si="1"/>
        <v>0</v>
      </c>
      <c r="L12" s="25">
        <v>0</v>
      </c>
      <c r="M12" s="26"/>
      <c r="N12" s="30">
        <f>K12-L12-M12</f>
        <v>0</v>
      </c>
    </row>
    <row r="13" spans="2:16" ht="31.9" customHeight="1" thickBot="1" x14ac:dyDescent="0.2">
      <c r="B13" s="2" t="s">
        <v>17</v>
      </c>
      <c r="C13" s="18">
        <f>SUM(C9:C12)</f>
        <v>0</v>
      </c>
      <c r="D13" s="67"/>
      <c r="E13" s="68"/>
      <c r="F13" s="20">
        <f>SUM(F9:F12)</f>
        <v>0</v>
      </c>
      <c r="G13" s="1"/>
      <c r="H13" s="2" t="s">
        <v>17</v>
      </c>
      <c r="I13" s="6">
        <f>SUM(I9:I12)</f>
        <v>0</v>
      </c>
      <c r="J13" s="45"/>
      <c r="K13" s="31">
        <f>SUM(K9:K12)</f>
        <v>0</v>
      </c>
      <c r="L13" s="32">
        <f>SUM(L9:L12)</f>
        <v>0</v>
      </c>
      <c r="M13" s="32">
        <f>SUM(M9:M12)</f>
        <v>0</v>
      </c>
      <c r="N13" s="33">
        <f>SUM(N9:N12)</f>
        <v>0</v>
      </c>
    </row>
    <row r="14" spans="2:16" ht="27" customHeight="1" x14ac:dyDescent="0.15">
      <c r="B14" s="4"/>
      <c r="C14" s="8"/>
      <c r="D14" s="8"/>
      <c r="E14" s="8"/>
      <c r="F14" s="8"/>
      <c r="G14" s="1"/>
      <c r="L14" s="17"/>
      <c r="M14" s="17"/>
    </row>
    <row r="15" spans="2:16" ht="27.75" customHeight="1" x14ac:dyDescent="0.15">
      <c r="B15" s="1" t="s">
        <v>18</v>
      </c>
      <c r="C15" s="1"/>
      <c r="D15" s="1"/>
      <c r="E15" s="1"/>
      <c r="F15" s="1"/>
      <c r="G15" s="1"/>
      <c r="H15" s="4"/>
      <c r="I15" s="9"/>
      <c r="J15" s="9"/>
      <c r="K15" s="9"/>
      <c r="L15" s="16"/>
      <c r="M15" s="16"/>
    </row>
    <row r="16" spans="2:16" ht="27.75" customHeight="1" thickBot="1" x14ac:dyDescent="0.2">
      <c r="B16" s="1" t="s">
        <v>4</v>
      </c>
      <c r="C16" s="1"/>
      <c r="D16" s="1"/>
      <c r="E16" s="1"/>
      <c r="F16" s="1"/>
      <c r="G16" s="1"/>
      <c r="H16" s="1" t="s">
        <v>5</v>
      </c>
      <c r="I16" s="9"/>
      <c r="J16" s="9"/>
      <c r="K16" s="9"/>
      <c r="L16" s="16"/>
      <c r="M16" s="16"/>
    </row>
    <row r="17" spans="2:14" ht="31.9" customHeight="1" x14ac:dyDescent="0.15">
      <c r="B17" s="52" t="s">
        <v>6</v>
      </c>
      <c r="C17" s="52" t="s">
        <v>19</v>
      </c>
      <c r="D17" s="58" t="s">
        <v>20</v>
      </c>
      <c r="E17" s="59"/>
      <c r="F17" s="62" t="s">
        <v>21</v>
      </c>
      <c r="G17" s="1"/>
      <c r="H17" s="52" t="s">
        <v>6</v>
      </c>
      <c r="I17" s="52" t="s">
        <v>10</v>
      </c>
      <c r="J17" s="53" t="s">
        <v>11</v>
      </c>
      <c r="K17" s="48" t="s">
        <v>12</v>
      </c>
      <c r="L17" s="27"/>
      <c r="M17" s="27"/>
      <c r="N17" s="28"/>
    </row>
    <row r="18" spans="2:14" ht="31.9" customHeight="1" x14ac:dyDescent="0.15">
      <c r="B18" s="52"/>
      <c r="C18" s="52"/>
      <c r="D18" s="60"/>
      <c r="E18" s="61"/>
      <c r="F18" s="63"/>
      <c r="G18" s="1"/>
      <c r="H18" s="52"/>
      <c r="I18" s="52"/>
      <c r="J18" s="53"/>
      <c r="K18" s="49"/>
      <c r="L18" s="54" t="s">
        <v>13</v>
      </c>
      <c r="M18" s="54"/>
      <c r="N18" s="55" t="s">
        <v>14</v>
      </c>
    </row>
    <row r="19" spans="2:14" ht="31.9" customHeight="1" x14ac:dyDescent="0.15">
      <c r="B19" s="52"/>
      <c r="C19" s="52"/>
      <c r="D19" s="34" t="s">
        <v>23</v>
      </c>
      <c r="E19" s="35" t="s">
        <v>24</v>
      </c>
      <c r="F19" s="64"/>
      <c r="G19" s="1"/>
      <c r="H19" s="52"/>
      <c r="I19" s="52"/>
      <c r="J19" s="53"/>
      <c r="K19" s="50"/>
      <c r="L19" s="42" t="s">
        <v>15</v>
      </c>
      <c r="M19" s="42" t="s">
        <v>16</v>
      </c>
      <c r="N19" s="56"/>
    </row>
    <row r="20" spans="2:14" ht="31.9" customHeight="1" x14ac:dyDescent="0.15">
      <c r="B20" s="2"/>
      <c r="C20" s="6"/>
      <c r="D20" s="25"/>
      <c r="E20" s="25"/>
      <c r="F20" s="6">
        <f>SUM(C20:D20)</f>
        <v>0</v>
      </c>
      <c r="G20" s="1"/>
      <c r="H20" s="2"/>
      <c r="I20" s="6"/>
      <c r="J20" s="15"/>
      <c r="K20" s="29">
        <v>0</v>
      </c>
      <c r="L20" s="25">
        <v>0</v>
      </c>
      <c r="M20" s="26">
        <v>0</v>
      </c>
      <c r="N20" s="30">
        <f>K20-L20-M20</f>
        <v>0</v>
      </c>
    </row>
    <row r="21" spans="2:14" ht="31.9" customHeight="1" x14ac:dyDescent="0.15">
      <c r="B21" s="2"/>
      <c r="C21" s="6"/>
      <c r="D21" s="25"/>
      <c r="E21" s="25"/>
      <c r="F21" s="6">
        <f t="shared" ref="F21:F23" si="2">SUM(C21:D21)</f>
        <v>0</v>
      </c>
      <c r="G21" s="1"/>
      <c r="H21" s="2"/>
      <c r="I21" s="6"/>
      <c r="J21" s="15"/>
      <c r="K21" s="29">
        <f t="shared" ref="K21" si="3">I21*J21/10</f>
        <v>0</v>
      </c>
      <c r="L21" s="25">
        <v>0</v>
      </c>
      <c r="M21" s="26">
        <v>0</v>
      </c>
      <c r="N21" s="30">
        <f>K21-L21-M21</f>
        <v>0</v>
      </c>
    </row>
    <row r="22" spans="2:14" ht="31.9" customHeight="1" x14ac:dyDescent="0.15">
      <c r="B22" s="2"/>
      <c r="C22" s="6"/>
      <c r="D22" s="25"/>
      <c r="E22" s="25"/>
      <c r="F22" s="6">
        <f t="shared" si="2"/>
        <v>0</v>
      </c>
      <c r="G22" s="1"/>
      <c r="H22" s="2"/>
      <c r="I22" s="6"/>
      <c r="J22" s="15"/>
      <c r="K22" s="29">
        <v>0</v>
      </c>
      <c r="L22" s="25">
        <v>0</v>
      </c>
      <c r="M22" s="26">
        <v>0</v>
      </c>
      <c r="N22" s="30">
        <f>K22-L22-M22</f>
        <v>0</v>
      </c>
    </row>
    <row r="23" spans="2:14" ht="31.9" customHeight="1" x14ac:dyDescent="0.15">
      <c r="B23" s="2"/>
      <c r="C23" s="6"/>
      <c r="D23" s="25"/>
      <c r="E23" s="25"/>
      <c r="F23" s="6">
        <f t="shared" si="2"/>
        <v>0</v>
      </c>
      <c r="G23" s="1"/>
      <c r="H23" s="2"/>
      <c r="I23" s="6"/>
      <c r="J23" s="15"/>
      <c r="K23" s="29">
        <v>0</v>
      </c>
      <c r="L23" s="25">
        <v>0</v>
      </c>
      <c r="M23" s="26">
        <v>0</v>
      </c>
      <c r="N23" s="30">
        <f>K23-L23-M23</f>
        <v>0</v>
      </c>
    </row>
    <row r="24" spans="2:14" ht="31.9" customHeight="1" thickBot="1" x14ac:dyDescent="0.2">
      <c r="B24" s="2" t="s">
        <v>17</v>
      </c>
      <c r="C24" s="7">
        <f>SUM(C20:C23)</f>
        <v>0</v>
      </c>
      <c r="D24" s="36">
        <f>SUM(D20:D23)</f>
        <v>0</v>
      </c>
      <c r="E24" s="36">
        <f>SUM(E20:E23)</f>
        <v>0</v>
      </c>
      <c r="F24" s="7">
        <f>SUM(F20:F23)</f>
        <v>0</v>
      </c>
      <c r="G24" s="1"/>
      <c r="H24" s="2" t="s">
        <v>17</v>
      </c>
      <c r="I24" s="6">
        <f t="shared" ref="I24:N24" si="4">SUM(I20:I23)</f>
        <v>0</v>
      </c>
      <c r="J24" s="45"/>
      <c r="K24" s="31">
        <f t="shared" si="4"/>
        <v>0</v>
      </c>
      <c r="L24" s="32">
        <f t="shared" si="4"/>
        <v>0</v>
      </c>
      <c r="M24" s="32">
        <f>SUM(M20:M23)</f>
        <v>0</v>
      </c>
      <c r="N24" s="33">
        <f>SUM(N20:N23)</f>
        <v>0</v>
      </c>
    </row>
    <row r="25" spans="2:14" ht="27" customHeight="1" x14ac:dyDescent="0.15">
      <c r="B25" s="1"/>
      <c r="C25" s="1"/>
      <c r="D25" s="1"/>
      <c r="E25" s="1"/>
      <c r="F25" s="1"/>
      <c r="G25" s="1"/>
      <c r="L25" s="17"/>
      <c r="M25" s="17"/>
    </row>
    <row r="26" spans="2:14" ht="27" customHeight="1" thickBot="1" x14ac:dyDescent="0.2">
      <c r="B26" s="1"/>
      <c r="C26" s="1"/>
      <c r="D26" s="10" t="s">
        <v>36</v>
      </c>
      <c r="E26" s="10" t="s">
        <v>37</v>
      </c>
      <c r="F26" s="10" t="s">
        <v>38</v>
      </c>
      <c r="G26" s="1"/>
      <c r="L26" s="17"/>
      <c r="M26" s="17"/>
    </row>
    <row r="27" spans="2:14" ht="33" customHeight="1" thickBot="1" x14ac:dyDescent="0.2">
      <c r="B27" s="1"/>
      <c r="C27" s="12" t="s">
        <v>33</v>
      </c>
      <c r="D27" s="11">
        <f>C13+M13+F24+M24</f>
        <v>0</v>
      </c>
      <c r="E27" s="11">
        <f>F24+M24</f>
        <v>0</v>
      </c>
      <c r="F27" s="11">
        <f>C13+M13</f>
        <v>0</v>
      </c>
      <c r="G27" s="1"/>
      <c r="H27" s="1"/>
      <c r="I27" s="1"/>
      <c r="J27" s="1"/>
      <c r="K27" s="1"/>
      <c r="L27" s="16"/>
      <c r="M27" s="16"/>
    </row>
    <row r="28" spans="2:14" ht="33" customHeight="1" thickBot="1" x14ac:dyDescent="0.2">
      <c r="B28" s="1"/>
      <c r="C28" s="69" t="s">
        <v>34</v>
      </c>
      <c r="D28" s="13">
        <f>F13+M13+D24+E24+M24</f>
        <v>0</v>
      </c>
      <c r="E28" s="13">
        <f>D24+E24+M24</f>
        <v>0</v>
      </c>
      <c r="F28" s="13">
        <f>F13+M13</f>
        <v>0</v>
      </c>
      <c r="G28" s="1"/>
      <c r="H28" s="1"/>
      <c r="I28" s="1"/>
      <c r="J28" s="1"/>
      <c r="K28" s="1"/>
    </row>
    <row r="29" spans="2:14" ht="33" customHeight="1" thickBot="1" x14ac:dyDescent="0.2">
      <c r="B29" s="1"/>
      <c r="C29" s="70" t="s">
        <v>35</v>
      </c>
      <c r="D29" s="5" t="e">
        <f>D28/D27*100</f>
        <v>#DIV/0!</v>
      </c>
      <c r="E29" s="5" t="e">
        <f>E28/E27*100</f>
        <v>#DIV/0!</v>
      </c>
      <c r="F29" s="5" t="e">
        <f>F28/F27*100</f>
        <v>#DIV/0!</v>
      </c>
      <c r="G29" s="1"/>
      <c r="H29" s="1"/>
      <c r="I29" s="1"/>
      <c r="J29" s="1"/>
      <c r="K29" s="1"/>
    </row>
    <row r="30" spans="2:14" ht="33" customHeight="1" x14ac:dyDescent="0.15">
      <c r="H30" s="1"/>
      <c r="I30" s="1"/>
      <c r="J30" s="1"/>
      <c r="K30" s="1"/>
    </row>
    <row r="31" spans="2:14" ht="17.25" x14ac:dyDescent="0.15">
      <c r="H31" s="1"/>
      <c r="I31" s="1"/>
      <c r="J31" s="1"/>
      <c r="K31" s="1"/>
    </row>
  </sheetData>
  <mergeCells count="27">
    <mergeCell ref="H17:H19"/>
    <mergeCell ref="I17:I19"/>
    <mergeCell ref="J17:J19"/>
    <mergeCell ref="L18:M18"/>
    <mergeCell ref="N18:N19"/>
    <mergeCell ref="D17:E18"/>
    <mergeCell ref="F17:F19"/>
    <mergeCell ref="K17:K19"/>
    <mergeCell ref="B6:B8"/>
    <mergeCell ref="C6:C8"/>
    <mergeCell ref="D6:E8"/>
    <mergeCell ref="F6:F8"/>
    <mergeCell ref="H6:H8"/>
    <mergeCell ref="I6:I8"/>
    <mergeCell ref="J6:J8"/>
    <mergeCell ref="K6:K8"/>
    <mergeCell ref="D11:E11"/>
    <mergeCell ref="D12:E12"/>
    <mergeCell ref="D13:E13"/>
    <mergeCell ref="B17:B19"/>
    <mergeCell ref="C17:C19"/>
    <mergeCell ref="H2:K2"/>
    <mergeCell ref="O2:P2"/>
    <mergeCell ref="D9:E9"/>
    <mergeCell ref="D10:E10"/>
    <mergeCell ref="L7:M7"/>
    <mergeCell ref="N7:N8"/>
  </mergeCells>
  <phoneticPr fontId="2"/>
  <pageMargins left="0.7" right="0.25" top="0.55000000000000004" bottom="0.4" header="0.3" footer="0.3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9D89D-DAF7-4A83-AC56-D5B27F177FD4}">
  <sheetPr>
    <tabColor rgb="FFFFFF00"/>
  </sheetPr>
  <dimension ref="B1:P32"/>
  <sheetViews>
    <sheetView view="pageBreakPreview" zoomScale="70" zoomScaleNormal="70" zoomScaleSheetLayoutView="70" workbookViewId="0">
      <selection activeCell="F22" sqref="F22"/>
    </sheetView>
  </sheetViews>
  <sheetFormatPr defaultRowHeight="12" x14ac:dyDescent="0.15"/>
  <cols>
    <col min="2" max="3" width="20.140625" customWidth="1"/>
    <col min="4" max="4" width="25.28515625" customWidth="1"/>
    <col min="5" max="5" width="24.5703125" customWidth="1"/>
    <col min="6" max="6" width="20.140625" customWidth="1"/>
    <col min="7" max="7" width="6.28515625" customWidth="1"/>
    <col min="8" max="8" width="25.140625" customWidth="1"/>
    <col min="9" max="10" width="20.140625" customWidth="1"/>
    <col min="11" max="11" width="24" customWidth="1"/>
    <col min="12" max="12" width="28.85546875" customWidth="1"/>
    <col min="13" max="13" width="27.42578125" customWidth="1"/>
    <col min="14" max="14" width="32.140625" customWidth="1"/>
    <col min="15" max="16" width="13.140625" customWidth="1"/>
  </cols>
  <sheetData>
    <row r="1" spans="2:16" ht="39" customHeight="1" x14ac:dyDescent="0.15">
      <c r="B1" s="24" t="s">
        <v>26</v>
      </c>
    </row>
    <row r="2" spans="2:16" ht="24" customHeight="1" x14ac:dyDescent="0.15">
      <c r="B2" s="24"/>
    </row>
    <row r="3" spans="2:16" ht="27" customHeight="1" x14ac:dyDescent="0.15">
      <c r="B3" s="3" t="s">
        <v>0</v>
      </c>
      <c r="D3" s="14" t="s">
        <v>1</v>
      </c>
      <c r="E3" s="14"/>
      <c r="H3" s="46" t="s">
        <v>2</v>
      </c>
      <c r="I3" s="47"/>
      <c r="J3" s="47"/>
      <c r="K3" s="47"/>
      <c r="O3" s="51"/>
      <c r="P3" s="51"/>
    </row>
    <row r="4" spans="2:16" ht="27" customHeight="1" x14ac:dyDescent="0.15">
      <c r="B4" s="3"/>
      <c r="D4" s="14"/>
      <c r="E4" s="14"/>
      <c r="H4" s="21"/>
      <c r="I4" s="22"/>
      <c r="J4" s="22"/>
      <c r="K4" s="22"/>
      <c r="O4" s="39"/>
      <c r="P4" s="39"/>
    </row>
    <row r="5" spans="2:16" ht="27" customHeight="1" x14ac:dyDescent="0.15">
      <c r="B5" s="1" t="s">
        <v>3</v>
      </c>
      <c r="C5" s="1"/>
      <c r="D5" s="1"/>
      <c r="E5" s="1"/>
      <c r="F5" s="1"/>
      <c r="G5" s="1"/>
      <c r="I5" s="1"/>
      <c r="J5" s="1"/>
      <c r="K5" s="1"/>
      <c r="O5" s="39"/>
      <c r="P5" s="39"/>
    </row>
    <row r="6" spans="2:16" ht="27" customHeight="1" thickBot="1" x14ac:dyDescent="0.2">
      <c r="B6" s="1" t="s">
        <v>4</v>
      </c>
      <c r="C6" s="1"/>
      <c r="D6" s="1"/>
      <c r="E6" s="1"/>
      <c r="F6" s="1"/>
      <c r="G6" s="1"/>
      <c r="H6" s="1" t="s">
        <v>5</v>
      </c>
      <c r="I6" s="1"/>
      <c r="J6" s="1"/>
      <c r="O6" s="39"/>
      <c r="P6" s="39"/>
    </row>
    <row r="7" spans="2:16" ht="22.5" customHeight="1" x14ac:dyDescent="0.15">
      <c r="B7" s="52" t="s">
        <v>6</v>
      </c>
      <c r="C7" s="52" t="s">
        <v>7</v>
      </c>
      <c r="D7" s="52" t="s">
        <v>8</v>
      </c>
      <c r="E7" s="52"/>
      <c r="F7" s="57" t="s">
        <v>9</v>
      </c>
      <c r="G7" s="1"/>
      <c r="H7" s="52" t="s">
        <v>6</v>
      </c>
      <c r="I7" s="52" t="s">
        <v>10</v>
      </c>
      <c r="J7" s="53" t="s">
        <v>11</v>
      </c>
      <c r="K7" s="48" t="s">
        <v>12</v>
      </c>
      <c r="L7" s="27"/>
      <c r="M7" s="27"/>
      <c r="N7" s="28"/>
    </row>
    <row r="8" spans="2:16" ht="31.9" customHeight="1" x14ac:dyDescent="0.15">
      <c r="B8" s="52"/>
      <c r="C8" s="52"/>
      <c r="D8" s="52"/>
      <c r="E8" s="52"/>
      <c r="F8" s="57"/>
      <c r="G8" s="1"/>
      <c r="H8" s="52"/>
      <c r="I8" s="52"/>
      <c r="J8" s="53"/>
      <c r="K8" s="49"/>
      <c r="L8" s="54" t="s">
        <v>13</v>
      </c>
      <c r="M8" s="54"/>
      <c r="N8" s="55" t="s">
        <v>14</v>
      </c>
    </row>
    <row r="9" spans="2:16" ht="36.75" customHeight="1" x14ac:dyDescent="0.15">
      <c r="B9" s="52"/>
      <c r="C9" s="52"/>
      <c r="D9" s="52"/>
      <c r="E9" s="52"/>
      <c r="F9" s="57"/>
      <c r="G9" s="1"/>
      <c r="H9" s="52"/>
      <c r="I9" s="52"/>
      <c r="J9" s="53"/>
      <c r="K9" s="50"/>
      <c r="L9" s="42" t="s">
        <v>15</v>
      </c>
      <c r="M9" s="42" t="s">
        <v>16</v>
      </c>
      <c r="N9" s="56"/>
    </row>
    <row r="10" spans="2:16" ht="31.9" customHeight="1" x14ac:dyDescent="0.15">
      <c r="B10" s="2"/>
      <c r="C10" s="15"/>
      <c r="D10" s="65"/>
      <c r="E10" s="66"/>
      <c r="F10" s="19">
        <f>C10*D10/100</f>
        <v>0</v>
      </c>
      <c r="G10" s="1"/>
      <c r="H10" s="2"/>
      <c r="I10" s="6"/>
      <c r="J10" s="15"/>
      <c r="K10" s="29">
        <f>I10*J10/10</f>
        <v>0</v>
      </c>
      <c r="L10" s="25">
        <v>0</v>
      </c>
      <c r="M10" s="26">
        <v>0</v>
      </c>
      <c r="N10" s="30">
        <f>K10-L10-M10</f>
        <v>0</v>
      </c>
    </row>
    <row r="11" spans="2:16" ht="31.9" customHeight="1" x14ac:dyDescent="0.15">
      <c r="B11" s="2"/>
      <c r="C11" s="15"/>
      <c r="D11" s="65"/>
      <c r="E11" s="66"/>
      <c r="F11" s="19">
        <f t="shared" ref="F11:F13" si="0">C11*D11/100</f>
        <v>0</v>
      </c>
      <c r="G11" s="1"/>
      <c r="H11" s="2"/>
      <c r="I11" s="6"/>
      <c r="J11" s="15"/>
      <c r="K11" s="29">
        <f>I11*J11/10</f>
        <v>0</v>
      </c>
      <c r="L11" s="25">
        <v>0</v>
      </c>
      <c r="M11" s="26">
        <v>0</v>
      </c>
      <c r="N11" s="30">
        <f t="shared" ref="N11:N13" si="1">K11-L11-M11</f>
        <v>0</v>
      </c>
    </row>
    <row r="12" spans="2:16" ht="31.9" customHeight="1" x14ac:dyDescent="0.15">
      <c r="B12" s="2"/>
      <c r="C12" s="15"/>
      <c r="D12" s="65"/>
      <c r="E12" s="66"/>
      <c r="F12" s="19">
        <f t="shared" si="0"/>
        <v>0</v>
      </c>
      <c r="G12" s="1"/>
      <c r="H12" s="2"/>
      <c r="I12" s="6"/>
      <c r="J12" s="15"/>
      <c r="K12" s="29">
        <f t="shared" ref="K12:K13" si="2">I12*J12/10</f>
        <v>0</v>
      </c>
      <c r="L12" s="25">
        <v>0</v>
      </c>
      <c r="M12" s="26">
        <v>0</v>
      </c>
      <c r="N12" s="30">
        <f t="shared" si="1"/>
        <v>0</v>
      </c>
    </row>
    <row r="13" spans="2:16" ht="31.9" customHeight="1" x14ac:dyDescent="0.15">
      <c r="B13" s="2"/>
      <c r="C13" s="15"/>
      <c r="D13" s="65"/>
      <c r="E13" s="66"/>
      <c r="F13" s="19">
        <f t="shared" si="0"/>
        <v>0</v>
      </c>
      <c r="G13" s="1"/>
      <c r="H13" s="2"/>
      <c r="I13" s="6"/>
      <c r="J13" s="15"/>
      <c r="K13" s="29">
        <f t="shared" si="2"/>
        <v>0</v>
      </c>
      <c r="L13" s="25">
        <v>0</v>
      </c>
      <c r="M13" s="26">
        <v>0</v>
      </c>
      <c r="N13" s="30">
        <f t="shared" si="1"/>
        <v>0</v>
      </c>
    </row>
    <row r="14" spans="2:16" ht="31.9" customHeight="1" thickBot="1" x14ac:dyDescent="0.2">
      <c r="B14" s="2" t="s">
        <v>17</v>
      </c>
      <c r="C14" s="18">
        <f>SUM(C10:C13)</f>
        <v>0</v>
      </c>
      <c r="D14" s="67"/>
      <c r="E14" s="68"/>
      <c r="F14" s="20">
        <f>SUM(F10:F13)</f>
        <v>0</v>
      </c>
      <c r="G14" s="1"/>
      <c r="H14" s="2" t="s">
        <v>17</v>
      </c>
      <c r="I14" s="6">
        <f t="shared" ref="I14:N14" si="3">SUM(I10:I13)</f>
        <v>0</v>
      </c>
      <c r="J14" s="45"/>
      <c r="K14" s="31">
        <f t="shared" si="3"/>
        <v>0</v>
      </c>
      <c r="L14" s="32">
        <f t="shared" si="3"/>
        <v>0</v>
      </c>
      <c r="M14" s="32">
        <f t="shared" si="3"/>
        <v>0</v>
      </c>
      <c r="N14" s="33">
        <f t="shared" si="3"/>
        <v>0</v>
      </c>
    </row>
    <row r="15" spans="2:16" ht="27" customHeight="1" x14ac:dyDescent="0.15">
      <c r="B15" s="4"/>
      <c r="C15" s="8"/>
      <c r="D15" s="8"/>
      <c r="E15" s="8"/>
      <c r="F15" s="8"/>
      <c r="G15" s="1"/>
      <c r="K15" s="38"/>
      <c r="L15" s="17"/>
      <c r="M15" s="17"/>
    </row>
    <row r="16" spans="2:16" ht="27" customHeight="1" x14ac:dyDescent="0.15">
      <c r="B16" s="1" t="s">
        <v>18</v>
      </c>
      <c r="C16" s="1"/>
      <c r="D16" s="1"/>
      <c r="E16" s="1"/>
      <c r="F16" s="1"/>
      <c r="G16" s="1"/>
      <c r="H16" s="4"/>
      <c r="I16" s="9"/>
      <c r="J16" s="9"/>
      <c r="K16" s="38" t="s">
        <v>27</v>
      </c>
      <c r="L16" s="16"/>
      <c r="M16" s="16"/>
    </row>
    <row r="17" spans="2:14" ht="27.75" customHeight="1" thickBot="1" x14ac:dyDescent="0.2">
      <c r="B17" s="1" t="s">
        <v>4</v>
      </c>
      <c r="C17" s="1"/>
      <c r="D17" s="1"/>
      <c r="E17" s="1"/>
      <c r="F17" s="1"/>
      <c r="G17" s="1"/>
      <c r="H17" s="1" t="s">
        <v>5</v>
      </c>
      <c r="I17" s="9"/>
      <c r="J17" s="9"/>
      <c r="K17" s="9"/>
      <c r="L17" s="16"/>
      <c r="M17" s="16"/>
    </row>
    <row r="18" spans="2:14" ht="27.75" customHeight="1" x14ac:dyDescent="0.15">
      <c r="B18" s="52" t="s">
        <v>6</v>
      </c>
      <c r="C18" s="52" t="s">
        <v>19</v>
      </c>
      <c r="D18" s="58" t="s">
        <v>20</v>
      </c>
      <c r="E18" s="59"/>
      <c r="F18" s="62" t="s">
        <v>21</v>
      </c>
      <c r="G18" s="1"/>
      <c r="H18" s="52" t="s">
        <v>6</v>
      </c>
      <c r="I18" s="52" t="s">
        <v>10</v>
      </c>
      <c r="J18" s="53" t="s">
        <v>11</v>
      </c>
      <c r="K18" s="48" t="s">
        <v>12</v>
      </c>
      <c r="L18" s="27"/>
      <c r="M18" s="27"/>
      <c r="N18" s="28"/>
    </row>
    <row r="19" spans="2:14" ht="31.9" customHeight="1" x14ac:dyDescent="0.15">
      <c r="B19" s="52"/>
      <c r="C19" s="52"/>
      <c r="D19" s="60"/>
      <c r="E19" s="61"/>
      <c r="F19" s="63"/>
      <c r="G19" s="1"/>
      <c r="H19" s="52"/>
      <c r="I19" s="52"/>
      <c r="J19" s="53"/>
      <c r="K19" s="49"/>
      <c r="L19" s="54" t="s">
        <v>13</v>
      </c>
      <c r="M19" s="54"/>
      <c r="N19" s="55" t="s">
        <v>14</v>
      </c>
    </row>
    <row r="20" spans="2:14" ht="31.9" customHeight="1" x14ac:dyDescent="0.15">
      <c r="B20" s="52"/>
      <c r="C20" s="52"/>
      <c r="D20" s="35" t="s">
        <v>23</v>
      </c>
      <c r="E20" s="35" t="s">
        <v>24</v>
      </c>
      <c r="F20" s="64"/>
      <c r="G20" s="1"/>
      <c r="H20" s="52"/>
      <c r="I20" s="52"/>
      <c r="J20" s="53"/>
      <c r="K20" s="50"/>
      <c r="L20" s="42" t="s">
        <v>15</v>
      </c>
      <c r="M20" s="42" t="s">
        <v>16</v>
      </c>
      <c r="N20" s="56"/>
    </row>
    <row r="21" spans="2:14" ht="31.9" customHeight="1" x14ac:dyDescent="0.15">
      <c r="B21" s="2" t="s">
        <v>28</v>
      </c>
      <c r="C21" s="6">
        <v>1100000</v>
      </c>
      <c r="D21" s="23">
        <v>100000</v>
      </c>
      <c r="E21" s="25">
        <v>250000</v>
      </c>
      <c r="F21" s="6">
        <f>SUM(C21:E21)</f>
        <v>1450000</v>
      </c>
      <c r="G21" s="1"/>
      <c r="H21" s="2" t="s">
        <v>29</v>
      </c>
      <c r="I21" s="6">
        <v>400</v>
      </c>
      <c r="J21" s="15">
        <v>3500</v>
      </c>
      <c r="K21" s="29">
        <f>I21*J21/10</f>
        <v>140000</v>
      </c>
      <c r="L21" s="25">
        <v>100000</v>
      </c>
      <c r="M21" s="26">
        <v>30000</v>
      </c>
      <c r="N21" s="30">
        <f>K21-L21-M21</f>
        <v>10000</v>
      </c>
    </row>
    <row r="22" spans="2:14" ht="31.9" customHeight="1" x14ac:dyDescent="0.15">
      <c r="B22" s="2"/>
      <c r="C22" s="6"/>
      <c r="D22" s="25"/>
      <c r="E22" s="25"/>
      <c r="F22" s="6">
        <f>SUM(C22:E22)</f>
        <v>0</v>
      </c>
      <c r="G22" s="1"/>
      <c r="H22" s="2" t="s">
        <v>30</v>
      </c>
      <c r="I22" s="6">
        <v>300</v>
      </c>
      <c r="J22" s="15">
        <v>5000</v>
      </c>
      <c r="K22" s="29">
        <f>I22*J22/10</f>
        <v>150000</v>
      </c>
      <c r="L22" s="25">
        <v>0</v>
      </c>
      <c r="M22" s="26">
        <v>150000</v>
      </c>
      <c r="N22" s="30">
        <f>K22-L22-M22</f>
        <v>0</v>
      </c>
    </row>
    <row r="23" spans="2:14" ht="31.9" customHeight="1" x14ac:dyDescent="0.15">
      <c r="B23" s="2"/>
      <c r="C23" s="6"/>
      <c r="D23" s="25"/>
      <c r="E23" s="25"/>
      <c r="F23" s="6">
        <f>SUM(C23:E23)</f>
        <v>0</v>
      </c>
      <c r="G23" s="1"/>
      <c r="H23" s="2"/>
      <c r="I23" s="6"/>
      <c r="J23" s="15"/>
      <c r="K23" s="29">
        <f>I23*J23/10</f>
        <v>0</v>
      </c>
      <c r="L23" s="25">
        <v>0</v>
      </c>
      <c r="M23" s="26">
        <v>0</v>
      </c>
      <c r="N23" s="30">
        <f t="shared" ref="N23:N24" si="4">K23-L23-M23</f>
        <v>0</v>
      </c>
    </row>
    <row r="24" spans="2:14" ht="31.9" customHeight="1" x14ac:dyDescent="0.15">
      <c r="B24" s="2"/>
      <c r="C24" s="6"/>
      <c r="D24" s="25"/>
      <c r="E24" s="25"/>
      <c r="F24" s="6">
        <f>SUM(C24:E24)</f>
        <v>0</v>
      </c>
      <c r="G24" s="1"/>
      <c r="H24" s="2"/>
      <c r="I24" s="6"/>
      <c r="J24" s="15"/>
      <c r="K24" s="29">
        <f>I24*J24/10</f>
        <v>0</v>
      </c>
      <c r="L24" s="25">
        <v>0</v>
      </c>
      <c r="M24" s="26">
        <v>0</v>
      </c>
      <c r="N24" s="30">
        <f t="shared" si="4"/>
        <v>0</v>
      </c>
    </row>
    <row r="25" spans="2:14" ht="31.9" customHeight="1" thickBot="1" x14ac:dyDescent="0.2">
      <c r="B25" s="2" t="s">
        <v>17</v>
      </c>
      <c r="C25" s="7">
        <f>SUM(C21:C24)</f>
        <v>1100000</v>
      </c>
      <c r="D25" s="36">
        <f>SUM(D21:D24)</f>
        <v>100000</v>
      </c>
      <c r="E25" s="36">
        <f>SUM(E21:E24)</f>
        <v>250000</v>
      </c>
      <c r="F25" s="7">
        <f>SUM(F21:F24)</f>
        <v>1450000</v>
      </c>
      <c r="G25" s="1"/>
      <c r="H25" s="2" t="s">
        <v>17</v>
      </c>
      <c r="I25" s="6">
        <f t="shared" ref="I25:N25" si="5">SUM(I21:I24)</f>
        <v>700</v>
      </c>
      <c r="J25" s="45"/>
      <c r="K25" s="31">
        <f t="shared" si="5"/>
        <v>290000</v>
      </c>
      <c r="L25" s="37">
        <f t="shared" si="5"/>
        <v>100000</v>
      </c>
      <c r="M25" s="32">
        <f t="shared" si="5"/>
        <v>180000</v>
      </c>
      <c r="N25" s="33">
        <f t="shared" si="5"/>
        <v>10000</v>
      </c>
    </row>
    <row r="26" spans="2:14" ht="27" customHeight="1" x14ac:dyDescent="0.15">
      <c r="B26" s="1"/>
      <c r="C26" s="1"/>
      <c r="D26" s="1"/>
      <c r="E26" s="1"/>
      <c r="F26" s="1"/>
      <c r="G26" s="1"/>
      <c r="L26" s="17"/>
      <c r="M26" s="17"/>
    </row>
    <row r="27" spans="2:14" ht="27" customHeight="1" thickBot="1" x14ac:dyDescent="0.2">
      <c r="B27" s="1"/>
      <c r="C27" s="1"/>
      <c r="D27" s="10" t="s">
        <v>36</v>
      </c>
      <c r="E27" s="10" t="s">
        <v>37</v>
      </c>
      <c r="F27" s="10" t="s">
        <v>38</v>
      </c>
      <c r="G27" s="1"/>
      <c r="L27" s="17"/>
      <c r="M27" s="17"/>
    </row>
    <row r="28" spans="2:14" ht="33" customHeight="1" thickBot="1" x14ac:dyDescent="0.2">
      <c r="B28" s="1"/>
      <c r="C28" s="12" t="s">
        <v>33</v>
      </c>
      <c r="D28" s="73">
        <f>C14+M14+F25+M25</f>
        <v>1630000</v>
      </c>
      <c r="E28" s="73">
        <f>F25+M25</f>
        <v>1630000</v>
      </c>
      <c r="F28" s="11">
        <f>C14+M14</f>
        <v>0</v>
      </c>
      <c r="G28" s="76" t="s">
        <v>41</v>
      </c>
      <c r="H28" s="1" t="s">
        <v>39</v>
      </c>
      <c r="I28" s="74"/>
      <c r="J28" s="1"/>
      <c r="L28" s="16"/>
      <c r="M28" s="16"/>
    </row>
    <row r="29" spans="2:14" ht="33" customHeight="1" thickBot="1" x14ac:dyDescent="0.2">
      <c r="B29" s="1"/>
      <c r="C29" s="69" t="s">
        <v>34</v>
      </c>
      <c r="D29" s="71">
        <f>F14+M14+D25+E25+M25</f>
        <v>530000</v>
      </c>
      <c r="E29" s="71">
        <f>D25+E25+M25</f>
        <v>530000</v>
      </c>
      <c r="F29" s="13">
        <f>F14+M14</f>
        <v>0</v>
      </c>
      <c r="G29" s="76" t="s">
        <v>41</v>
      </c>
      <c r="H29" s="1" t="s">
        <v>40</v>
      </c>
      <c r="I29" s="74"/>
      <c r="K29" s="16" t="s">
        <v>31</v>
      </c>
    </row>
    <row r="30" spans="2:14" ht="33" customHeight="1" thickBot="1" x14ac:dyDescent="0.2">
      <c r="B30" s="1"/>
      <c r="C30" s="70" t="s">
        <v>35</v>
      </c>
      <c r="D30" s="72">
        <f>D29/D28*100</f>
        <v>32.515337423312886</v>
      </c>
      <c r="E30" s="72">
        <f t="shared" ref="E30:F30" si="6">E29/E28*100</f>
        <v>32.515337423312886</v>
      </c>
      <c r="F30" s="72" t="e">
        <f t="shared" si="6"/>
        <v>#DIV/0!</v>
      </c>
      <c r="G30" s="76" t="s">
        <v>41</v>
      </c>
      <c r="H30" s="1" t="s">
        <v>42</v>
      </c>
      <c r="I30" s="75"/>
      <c r="J30" s="1"/>
      <c r="K30" s="1"/>
    </row>
    <row r="31" spans="2:14" ht="33" customHeight="1" x14ac:dyDescent="0.15">
      <c r="H31" s="1"/>
      <c r="I31" s="1"/>
      <c r="J31" s="1"/>
      <c r="K31" s="1"/>
    </row>
    <row r="32" spans="2:14" ht="17.25" x14ac:dyDescent="0.15">
      <c r="H32" s="1"/>
      <c r="I32" s="1"/>
      <c r="J32" s="1"/>
      <c r="K32" s="1"/>
    </row>
  </sheetData>
  <mergeCells count="27">
    <mergeCell ref="H3:K3"/>
    <mergeCell ref="O3:P3"/>
    <mergeCell ref="D10:E10"/>
    <mergeCell ref="D11:E11"/>
    <mergeCell ref="D12:E12"/>
    <mergeCell ref="D13:E13"/>
    <mergeCell ref="D14:E14"/>
    <mergeCell ref="I18:I20"/>
    <mergeCell ref="J18:J20"/>
    <mergeCell ref="K18:K20"/>
    <mergeCell ref="I7:I9"/>
    <mergeCell ref="J7:J9"/>
    <mergeCell ref="K7:K9"/>
    <mergeCell ref="L8:M8"/>
    <mergeCell ref="N8:N9"/>
    <mergeCell ref="B7:B9"/>
    <mergeCell ref="C7:C9"/>
    <mergeCell ref="D7:E9"/>
    <mergeCell ref="F7:F9"/>
    <mergeCell ref="H7:H9"/>
    <mergeCell ref="L19:M19"/>
    <mergeCell ref="N19:N20"/>
    <mergeCell ref="B18:B20"/>
    <mergeCell ref="C18:C20"/>
    <mergeCell ref="D18:E19"/>
    <mergeCell ref="F18:F20"/>
    <mergeCell ref="H18:H20"/>
  </mergeCells>
  <phoneticPr fontId="2"/>
  <pageMargins left="0.7" right="0.25" top="0.55000000000000004" bottom="0.4" header="0.3" footer="0.3"/>
  <pageSetup paperSize="9" scale="48" orientation="landscape" r:id="rId1"/>
  <colBreaks count="1" manualBreakCount="1">
    <brk id="14" max="2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D5393-FE8D-4726-B25C-DB2531A00754}">
  <sheetPr>
    <tabColor rgb="FFFFFF00"/>
  </sheetPr>
  <dimension ref="B1:P32"/>
  <sheetViews>
    <sheetView view="pageBreakPreview" topLeftCell="A7" zoomScale="70" zoomScaleNormal="70" zoomScaleSheetLayoutView="70" workbookViewId="0">
      <selection activeCell="I25" sqref="I25"/>
    </sheetView>
  </sheetViews>
  <sheetFormatPr defaultRowHeight="12" x14ac:dyDescent="0.15"/>
  <cols>
    <col min="2" max="3" width="20.140625" customWidth="1"/>
    <col min="4" max="4" width="27.85546875" customWidth="1"/>
    <col min="5" max="5" width="24.5703125" customWidth="1"/>
    <col min="6" max="6" width="20.140625" customWidth="1"/>
    <col min="7" max="7" width="6.28515625" customWidth="1"/>
    <col min="8" max="8" width="25.140625" customWidth="1"/>
    <col min="9" max="10" width="20.140625" customWidth="1"/>
    <col min="11" max="11" width="24" customWidth="1"/>
    <col min="12" max="12" width="28" customWidth="1"/>
    <col min="13" max="13" width="26.7109375" customWidth="1"/>
    <col min="14" max="14" width="31.7109375" customWidth="1"/>
    <col min="15" max="16" width="13.140625" customWidth="1"/>
  </cols>
  <sheetData>
    <row r="1" spans="2:16" ht="39" customHeight="1" x14ac:dyDescent="0.15">
      <c r="B1" s="24" t="s">
        <v>26</v>
      </c>
    </row>
    <row r="2" spans="2:16" ht="24" customHeight="1" x14ac:dyDescent="0.15">
      <c r="B2" s="24"/>
    </row>
    <row r="3" spans="2:16" ht="27" customHeight="1" x14ac:dyDescent="0.15">
      <c r="B3" s="3" t="s">
        <v>0</v>
      </c>
      <c r="D3" s="14" t="s">
        <v>25</v>
      </c>
      <c r="E3" s="14"/>
      <c r="H3" s="46" t="s">
        <v>2</v>
      </c>
      <c r="I3" s="47"/>
      <c r="J3" s="47"/>
      <c r="K3" s="47"/>
      <c r="O3" s="51"/>
      <c r="P3" s="51"/>
    </row>
    <row r="4" spans="2:16" ht="27" customHeight="1" x14ac:dyDescent="0.15">
      <c r="B4" s="3"/>
      <c r="D4" s="14"/>
      <c r="E4" s="14"/>
      <c r="H4" s="21"/>
      <c r="I4" s="22"/>
      <c r="J4" s="22"/>
      <c r="K4" s="22"/>
      <c r="O4" s="39"/>
      <c r="P4" s="39"/>
    </row>
    <row r="5" spans="2:16" ht="27" customHeight="1" x14ac:dyDescent="0.15">
      <c r="B5" s="1" t="s">
        <v>3</v>
      </c>
      <c r="C5" s="1"/>
      <c r="D5" s="1"/>
      <c r="E5" s="1"/>
      <c r="F5" s="1"/>
      <c r="G5" s="1"/>
      <c r="I5" s="1"/>
      <c r="J5" s="1"/>
      <c r="K5" s="1"/>
      <c r="O5" s="39"/>
      <c r="P5" s="39"/>
    </row>
    <row r="6" spans="2:16" ht="18" customHeight="1" thickBot="1" x14ac:dyDescent="0.2">
      <c r="B6" s="1" t="s">
        <v>4</v>
      </c>
      <c r="C6" s="1"/>
      <c r="D6" s="1"/>
      <c r="E6" s="1"/>
      <c r="F6" s="1"/>
      <c r="G6" s="1"/>
      <c r="H6" s="1" t="s">
        <v>5</v>
      </c>
      <c r="I6" s="1"/>
      <c r="J6" s="1"/>
    </row>
    <row r="7" spans="2:16" ht="22.5" customHeight="1" x14ac:dyDescent="0.15">
      <c r="B7" s="52" t="s">
        <v>6</v>
      </c>
      <c r="C7" s="52" t="s">
        <v>7</v>
      </c>
      <c r="D7" s="52" t="s">
        <v>8</v>
      </c>
      <c r="E7" s="52"/>
      <c r="F7" s="57" t="s">
        <v>9</v>
      </c>
      <c r="G7" s="1"/>
      <c r="H7" s="52" t="s">
        <v>6</v>
      </c>
      <c r="I7" s="52" t="s">
        <v>10</v>
      </c>
      <c r="J7" s="53" t="s">
        <v>11</v>
      </c>
      <c r="K7" s="48" t="s">
        <v>12</v>
      </c>
      <c r="L7" s="27"/>
      <c r="M7" s="27"/>
      <c r="N7" s="28"/>
    </row>
    <row r="8" spans="2:16" ht="31.9" customHeight="1" x14ac:dyDescent="0.15">
      <c r="B8" s="52"/>
      <c r="C8" s="52"/>
      <c r="D8" s="52"/>
      <c r="E8" s="52"/>
      <c r="F8" s="57"/>
      <c r="G8" s="1"/>
      <c r="H8" s="52"/>
      <c r="I8" s="52"/>
      <c r="J8" s="53"/>
      <c r="K8" s="49"/>
      <c r="L8" s="54" t="s">
        <v>13</v>
      </c>
      <c r="M8" s="54"/>
      <c r="N8" s="55" t="s">
        <v>14</v>
      </c>
    </row>
    <row r="9" spans="2:16" ht="36.75" customHeight="1" x14ac:dyDescent="0.15">
      <c r="B9" s="52"/>
      <c r="C9" s="52"/>
      <c r="D9" s="52"/>
      <c r="E9" s="52"/>
      <c r="F9" s="57"/>
      <c r="G9" s="1"/>
      <c r="H9" s="52"/>
      <c r="I9" s="52"/>
      <c r="J9" s="53"/>
      <c r="K9" s="50"/>
      <c r="L9" s="42" t="s">
        <v>15</v>
      </c>
      <c r="M9" s="42" t="s">
        <v>16</v>
      </c>
      <c r="N9" s="56"/>
    </row>
    <row r="10" spans="2:16" ht="31.9" customHeight="1" x14ac:dyDescent="0.15">
      <c r="B10" s="2"/>
      <c r="C10" s="15"/>
      <c r="D10" s="65"/>
      <c r="E10" s="66"/>
      <c r="F10" s="19">
        <f>C10*D10/100</f>
        <v>0</v>
      </c>
      <c r="G10" s="1"/>
      <c r="H10" s="2"/>
      <c r="I10" s="6"/>
      <c r="J10" s="15"/>
      <c r="K10" s="29">
        <f>I10*J10/10</f>
        <v>0</v>
      </c>
      <c r="L10" s="25">
        <v>0</v>
      </c>
      <c r="M10" s="26"/>
      <c r="N10" s="30">
        <f>K10-L10-M10</f>
        <v>0</v>
      </c>
    </row>
    <row r="11" spans="2:16" ht="31.9" customHeight="1" x14ac:dyDescent="0.15">
      <c r="B11" s="2"/>
      <c r="C11" s="15"/>
      <c r="D11" s="65"/>
      <c r="E11" s="66"/>
      <c r="F11" s="19">
        <f t="shared" ref="F11:F13" si="0">C11*D11/100</f>
        <v>0</v>
      </c>
      <c r="G11" s="1"/>
      <c r="H11" s="2"/>
      <c r="I11" s="6"/>
      <c r="J11" s="15"/>
      <c r="K11" s="29">
        <f t="shared" ref="K11:K13" si="1">I11*J11/10</f>
        <v>0</v>
      </c>
      <c r="L11" s="25">
        <v>0</v>
      </c>
      <c r="M11" s="26"/>
      <c r="N11" s="30">
        <f t="shared" ref="N11:N13" si="2">K11-L11-M11</f>
        <v>0</v>
      </c>
    </row>
    <row r="12" spans="2:16" ht="31.9" customHeight="1" x14ac:dyDescent="0.15">
      <c r="B12" s="2"/>
      <c r="C12" s="15"/>
      <c r="D12" s="65"/>
      <c r="E12" s="66"/>
      <c r="F12" s="19">
        <f t="shared" si="0"/>
        <v>0</v>
      </c>
      <c r="G12" s="1"/>
      <c r="H12" s="2"/>
      <c r="I12" s="6"/>
      <c r="J12" s="15"/>
      <c r="K12" s="29">
        <f t="shared" si="1"/>
        <v>0</v>
      </c>
      <c r="L12" s="25">
        <v>0</v>
      </c>
      <c r="M12" s="26"/>
      <c r="N12" s="30">
        <f t="shared" si="2"/>
        <v>0</v>
      </c>
    </row>
    <row r="13" spans="2:16" ht="31.9" customHeight="1" x14ac:dyDescent="0.15">
      <c r="B13" s="2"/>
      <c r="C13" s="15"/>
      <c r="D13" s="65"/>
      <c r="E13" s="66"/>
      <c r="F13" s="19">
        <f t="shared" si="0"/>
        <v>0</v>
      </c>
      <c r="G13" s="1"/>
      <c r="H13" s="2"/>
      <c r="I13" s="6"/>
      <c r="J13" s="15"/>
      <c r="K13" s="29">
        <f t="shared" si="1"/>
        <v>0</v>
      </c>
      <c r="L13" s="25">
        <v>0</v>
      </c>
      <c r="M13" s="26"/>
      <c r="N13" s="30">
        <f t="shared" si="2"/>
        <v>0</v>
      </c>
    </row>
    <row r="14" spans="2:16" ht="31.9" customHeight="1" thickBot="1" x14ac:dyDescent="0.2">
      <c r="B14" s="2" t="s">
        <v>17</v>
      </c>
      <c r="C14" s="18">
        <f>SUM(C10:C13)</f>
        <v>0</v>
      </c>
      <c r="D14" s="67"/>
      <c r="E14" s="68"/>
      <c r="F14" s="20">
        <f>SUM(F10:F13)</f>
        <v>0</v>
      </c>
      <c r="G14" s="1"/>
      <c r="H14" s="2" t="s">
        <v>17</v>
      </c>
      <c r="I14" s="6">
        <f t="shared" ref="I14:N14" si="3">SUM(I10:I13)</f>
        <v>0</v>
      </c>
      <c r="J14" s="45"/>
      <c r="K14" s="31">
        <f t="shared" si="3"/>
        <v>0</v>
      </c>
      <c r="L14" s="32">
        <f t="shared" si="3"/>
        <v>0</v>
      </c>
      <c r="M14" s="32">
        <f t="shared" si="3"/>
        <v>0</v>
      </c>
      <c r="N14" s="33">
        <f>SUM(N10:N13)</f>
        <v>0</v>
      </c>
    </row>
    <row r="15" spans="2:16" ht="27" customHeight="1" x14ac:dyDescent="0.15">
      <c r="B15" s="4"/>
      <c r="C15" s="8"/>
      <c r="D15" s="8"/>
      <c r="E15" s="8"/>
      <c r="F15" s="8"/>
      <c r="G15" s="1"/>
      <c r="L15" s="17"/>
      <c r="M15" s="17"/>
    </row>
    <row r="16" spans="2:16" ht="27.75" customHeight="1" x14ac:dyDescent="0.15">
      <c r="B16" s="1" t="s">
        <v>18</v>
      </c>
      <c r="C16" s="1"/>
      <c r="D16" s="1"/>
      <c r="E16" s="1"/>
      <c r="F16" s="1"/>
      <c r="G16" s="1"/>
      <c r="H16" s="4"/>
      <c r="I16" s="9"/>
      <c r="J16" s="9"/>
      <c r="K16" s="38" t="s">
        <v>27</v>
      </c>
      <c r="L16" s="16"/>
      <c r="M16" s="16"/>
    </row>
    <row r="17" spans="2:14" ht="27.75" customHeight="1" thickBot="1" x14ac:dyDescent="0.2">
      <c r="B17" s="1" t="s">
        <v>4</v>
      </c>
      <c r="C17" s="1"/>
      <c r="D17" s="1"/>
      <c r="E17" s="1"/>
      <c r="F17" s="1"/>
      <c r="G17" s="1"/>
      <c r="H17" s="1" t="s">
        <v>5</v>
      </c>
      <c r="I17" s="9"/>
      <c r="J17" s="9"/>
      <c r="K17" s="9"/>
      <c r="L17" s="16"/>
      <c r="M17" s="16"/>
    </row>
    <row r="18" spans="2:14" ht="27.75" customHeight="1" x14ac:dyDescent="0.15">
      <c r="B18" s="52" t="s">
        <v>6</v>
      </c>
      <c r="C18" s="52" t="s">
        <v>19</v>
      </c>
      <c r="D18" s="58" t="s">
        <v>20</v>
      </c>
      <c r="E18" s="59"/>
      <c r="F18" s="62" t="s">
        <v>21</v>
      </c>
      <c r="G18" s="1"/>
      <c r="H18" s="52" t="s">
        <v>6</v>
      </c>
      <c r="I18" s="52" t="s">
        <v>10</v>
      </c>
      <c r="J18" s="53" t="s">
        <v>11</v>
      </c>
      <c r="K18" s="48" t="s">
        <v>12</v>
      </c>
      <c r="L18" s="27"/>
      <c r="M18" s="27"/>
      <c r="N18" s="28"/>
    </row>
    <row r="19" spans="2:14" ht="31.9" customHeight="1" x14ac:dyDescent="0.15">
      <c r="B19" s="52"/>
      <c r="C19" s="52"/>
      <c r="D19" s="60"/>
      <c r="E19" s="61"/>
      <c r="F19" s="63"/>
      <c r="G19" s="1"/>
      <c r="H19" s="52"/>
      <c r="I19" s="52"/>
      <c r="J19" s="53"/>
      <c r="K19" s="49"/>
      <c r="L19" s="54" t="s">
        <v>13</v>
      </c>
      <c r="M19" s="54"/>
      <c r="N19" s="55" t="s">
        <v>14</v>
      </c>
    </row>
    <row r="20" spans="2:14" ht="31.9" customHeight="1" x14ac:dyDescent="0.15">
      <c r="B20" s="52"/>
      <c r="C20" s="52"/>
      <c r="D20" s="35" t="s">
        <v>23</v>
      </c>
      <c r="E20" s="35" t="s">
        <v>24</v>
      </c>
      <c r="F20" s="64"/>
      <c r="G20" s="1"/>
      <c r="H20" s="52"/>
      <c r="I20" s="52"/>
      <c r="J20" s="53"/>
      <c r="K20" s="50"/>
      <c r="L20" s="42" t="s">
        <v>15</v>
      </c>
      <c r="M20" s="42" t="s">
        <v>16</v>
      </c>
      <c r="N20" s="56"/>
    </row>
    <row r="21" spans="2:14" ht="31.9" customHeight="1" x14ac:dyDescent="0.15">
      <c r="B21" s="2" t="s">
        <v>28</v>
      </c>
      <c r="C21" s="6">
        <v>1500000</v>
      </c>
      <c r="D21" s="23">
        <v>140000</v>
      </c>
      <c r="E21" s="25">
        <v>400000</v>
      </c>
      <c r="F21" s="6">
        <f>SUM(C21:E21)</f>
        <v>2040000</v>
      </c>
      <c r="G21" s="1"/>
      <c r="H21" s="2" t="s">
        <v>29</v>
      </c>
      <c r="I21" s="6">
        <v>600</v>
      </c>
      <c r="J21" s="15">
        <v>3500</v>
      </c>
      <c r="K21" s="29">
        <f>I21*J21/10</f>
        <v>210000</v>
      </c>
      <c r="L21" s="25">
        <v>140000</v>
      </c>
      <c r="M21" s="26">
        <v>50000</v>
      </c>
      <c r="N21" s="30">
        <f>K21-L21-M21</f>
        <v>20000</v>
      </c>
    </row>
    <row r="22" spans="2:14" ht="31.9" customHeight="1" x14ac:dyDescent="0.15">
      <c r="B22" s="2"/>
      <c r="C22" s="6"/>
      <c r="D22" s="25"/>
      <c r="E22" s="25"/>
      <c r="F22" s="6">
        <f>SUM(C22:E22)</f>
        <v>0</v>
      </c>
      <c r="G22" s="1"/>
      <c r="H22" s="2" t="s">
        <v>30</v>
      </c>
      <c r="I22" s="6">
        <v>600</v>
      </c>
      <c r="J22" s="15">
        <v>5000</v>
      </c>
      <c r="K22" s="29">
        <f>I22*J22/10</f>
        <v>300000</v>
      </c>
      <c r="L22" s="25">
        <v>0</v>
      </c>
      <c r="M22" s="26">
        <v>300000</v>
      </c>
      <c r="N22" s="30">
        <f>K22-L22-M22</f>
        <v>0</v>
      </c>
    </row>
    <row r="23" spans="2:14" ht="31.9" customHeight="1" x14ac:dyDescent="0.15">
      <c r="B23" s="2"/>
      <c r="C23" s="6"/>
      <c r="D23" s="25"/>
      <c r="E23" s="25"/>
      <c r="F23" s="6">
        <f>SUM(C23:E23)</f>
        <v>0</v>
      </c>
      <c r="G23" s="1"/>
      <c r="H23" s="2"/>
      <c r="I23" s="6"/>
      <c r="J23" s="15"/>
      <c r="K23" s="29">
        <f>I23*J23/10</f>
        <v>0</v>
      </c>
      <c r="L23" s="25">
        <v>0</v>
      </c>
      <c r="M23" s="26">
        <v>0</v>
      </c>
      <c r="N23" s="30">
        <f t="shared" ref="N23:N24" si="4">K23-L23-M23</f>
        <v>0</v>
      </c>
    </row>
    <row r="24" spans="2:14" ht="31.9" customHeight="1" x14ac:dyDescent="0.15">
      <c r="B24" s="2"/>
      <c r="C24" s="6"/>
      <c r="D24" s="25"/>
      <c r="E24" s="25"/>
      <c r="F24" s="6">
        <f>SUM(C24:E24)</f>
        <v>0</v>
      </c>
      <c r="G24" s="1"/>
      <c r="H24" s="2"/>
      <c r="I24" s="6"/>
      <c r="J24" s="15"/>
      <c r="K24" s="29">
        <f>I24*J24/10</f>
        <v>0</v>
      </c>
      <c r="L24" s="25">
        <v>0</v>
      </c>
      <c r="M24" s="26">
        <v>0</v>
      </c>
      <c r="N24" s="30">
        <f t="shared" si="4"/>
        <v>0</v>
      </c>
    </row>
    <row r="25" spans="2:14" ht="31.9" customHeight="1" thickBot="1" x14ac:dyDescent="0.2">
      <c r="B25" s="2" t="s">
        <v>17</v>
      </c>
      <c r="C25" s="7">
        <f>SUM(C21:C24)</f>
        <v>1500000</v>
      </c>
      <c r="D25" s="36">
        <f>SUM(D21:D24)</f>
        <v>140000</v>
      </c>
      <c r="E25" s="36">
        <f>SUM(E21:E24)</f>
        <v>400000</v>
      </c>
      <c r="F25" s="7">
        <f>SUM(F21:F24)</f>
        <v>2040000</v>
      </c>
      <c r="G25" s="1"/>
      <c r="H25" s="2" t="s">
        <v>17</v>
      </c>
      <c r="I25" s="6">
        <f t="shared" ref="I25:N25" si="5">SUM(I21:I24)</f>
        <v>1200</v>
      </c>
      <c r="J25" s="45"/>
      <c r="K25" s="31">
        <f t="shared" si="5"/>
        <v>510000</v>
      </c>
      <c r="L25" s="37">
        <f t="shared" si="5"/>
        <v>140000</v>
      </c>
      <c r="M25" s="32">
        <f t="shared" si="5"/>
        <v>350000</v>
      </c>
      <c r="N25" s="33">
        <f t="shared" si="5"/>
        <v>20000</v>
      </c>
    </row>
    <row r="26" spans="2:14" ht="27" customHeight="1" x14ac:dyDescent="0.15">
      <c r="B26" s="1"/>
      <c r="C26" s="1"/>
      <c r="D26" s="1"/>
      <c r="E26" s="1"/>
      <c r="F26" s="1"/>
      <c r="G26" s="1"/>
      <c r="L26" s="17"/>
      <c r="M26" s="17"/>
    </row>
    <row r="27" spans="2:14" ht="27" customHeight="1" thickBot="1" x14ac:dyDescent="0.2">
      <c r="B27" s="1"/>
      <c r="C27" s="1"/>
      <c r="D27" s="10" t="s">
        <v>36</v>
      </c>
      <c r="E27" s="10" t="s">
        <v>37</v>
      </c>
      <c r="F27" s="10" t="s">
        <v>38</v>
      </c>
      <c r="G27" s="1"/>
      <c r="L27" s="17"/>
      <c r="M27" s="17"/>
    </row>
    <row r="28" spans="2:14" ht="33" customHeight="1" thickBot="1" x14ac:dyDescent="0.2">
      <c r="B28" s="1"/>
      <c r="C28" s="12" t="s">
        <v>33</v>
      </c>
      <c r="D28" s="73">
        <f>C14+M14+F25+M25</f>
        <v>2390000</v>
      </c>
      <c r="E28" s="73">
        <f>F25+M25</f>
        <v>2390000</v>
      </c>
      <c r="F28" s="11">
        <f>C14+M14</f>
        <v>0</v>
      </c>
      <c r="G28" s="76" t="s">
        <v>41</v>
      </c>
      <c r="H28" s="1" t="s">
        <v>39</v>
      </c>
      <c r="J28" s="1"/>
      <c r="M28" s="16"/>
    </row>
    <row r="29" spans="2:14" ht="33" customHeight="1" thickBot="1" x14ac:dyDescent="0.2">
      <c r="B29" s="1"/>
      <c r="C29" s="69" t="s">
        <v>34</v>
      </c>
      <c r="D29" s="71">
        <f>F14+M14+D25+E25+M25</f>
        <v>890000</v>
      </c>
      <c r="E29" s="71">
        <f>D25+E25+M25</f>
        <v>890000</v>
      </c>
      <c r="F29" s="13">
        <f>F14+M14</f>
        <v>0</v>
      </c>
      <c r="G29" s="76" t="s">
        <v>41</v>
      </c>
      <c r="H29" s="1" t="s">
        <v>40</v>
      </c>
      <c r="I29" s="1"/>
      <c r="J29" s="1"/>
      <c r="K29" s="16" t="s">
        <v>32</v>
      </c>
      <c r="L29" s="16"/>
    </row>
    <row r="30" spans="2:14" ht="33" customHeight="1" thickBot="1" x14ac:dyDescent="0.2">
      <c r="B30" s="1"/>
      <c r="C30" s="70" t="s">
        <v>35</v>
      </c>
      <c r="D30" s="72">
        <f>D29/D28*100</f>
        <v>37.238493723849366</v>
      </c>
      <c r="E30" s="72">
        <f t="shared" ref="E30:F30" si="6">E29/E28*100</f>
        <v>37.238493723849366</v>
      </c>
      <c r="F30" s="72" t="e">
        <f t="shared" si="6"/>
        <v>#DIV/0!</v>
      </c>
      <c r="G30" s="76" t="s">
        <v>41</v>
      </c>
      <c r="H30" s="1" t="s">
        <v>42</v>
      </c>
      <c r="I30" s="1"/>
      <c r="J30" s="1"/>
      <c r="K30" s="1"/>
    </row>
    <row r="31" spans="2:14" ht="33" customHeight="1" x14ac:dyDescent="0.15">
      <c r="H31" s="1"/>
      <c r="I31" s="1"/>
      <c r="J31" s="1"/>
      <c r="K31" s="1"/>
    </row>
    <row r="32" spans="2:14" ht="17.25" x14ac:dyDescent="0.15">
      <c r="H32" s="1"/>
      <c r="I32" s="1"/>
      <c r="J32" s="1"/>
      <c r="K32" s="1"/>
    </row>
  </sheetData>
  <mergeCells count="27">
    <mergeCell ref="D12:E12"/>
    <mergeCell ref="D13:E13"/>
    <mergeCell ref="D14:E14"/>
    <mergeCell ref="H3:K3"/>
    <mergeCell ref="O3:P3"/>
    <mergeCell ref="D10:E10"/>
    <mergeCell ref="D11:E11"/>
    <mergeCell ref="B7:B9"/>
    <mergeCell ref="C7:C9"/>
    <mergeCell ref="D7:E9"/>
    <mergeCell ref="F7:F9"/>
    <mergeCell ref="H7:H9"/>
    <mergeCell ref="I7:I9"/>
    <mergeCell ref="J7:J9"/>
    <mergeCell ref="K7:K9"/>
    <mergeCell ref="L8:M8"/>
    <mergeCell ref="N8:N9"/>
    <mergeCell ref="B18:B20"/>
    <mergeCell ref="C18:C20"/>
    <mergeCell ref="D18:E19"/>
    <mergeCell ref="F18:F20"/>
    <mergeCell ref="H18:H20"/>
    <mergeCell ref="I18:I20"/>
    <mergeCell ref="J18:J20"/>
    <mergeCell ref="K18:K20"/>
    <mergeCell ref="L19:M19"/>
    <mergeCell ref="N19:N20"/>
  </mergeCells>
  <phoneticPr fontId="2"/>
  <pageMargins left="0.7" right="0.25" top="0.55000000000000004" bottom="0.4" header="0.3" footer="0.3"/>
  <pageSetup paperSize="9" scale="48" orientation="landscape" r:id="rId1"/>
  <colBreaks count="1" manualBreakCount="1">
    <brk id="14" max="2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6e387e8f-065d-45b3-817c-9255aababb39" xsi:nil="true"/>
    <lcf76f155ced4ddcb4097134ff3c332f xmlns="6e387e8f-065d-45b3-817c-9255aababb39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009F7568AB4824F907CBA5A3A0616BC" ma:contentTypeVersion="14" ma:contentTypeDescription="新しいドキュメントを作成します。" ma:contentTypeScope="" ma:versionID="86ac9b2dd96b32051eebd27b8e32429e">
  <xsd:schema xmlns:xsd="http://www.w3.org/2001/XMLSchema" xmlns:xs="http://www.w3.org/2001/XMLSchema" xmlns:p="http://schemas.microsoft.com/office/2006/metadata/properties" xmlns:ns2="6e387e8f-065d-45b3-817c-9255aababb39" xmlns:ns3="85ec59af-1a16-40a0-b163-384e34c79a5c" targetNamespace="http://schemas.microsoft.com/office/2006/metadata/properties" ma:root="true" ma:fieldsID="8535b120ab10a8cbdb18e52167827f0a" ns2:_="" ns3:_="">
    <xsd:import namespace="6e387e8f-065d-45b3-817c-9255aababb39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87e8f-065d-45b3-817c-9255aababb39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2b8e8fb-15e9-4a58-83f0-ebd736403c96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BCFBE-96B4-41C9-A04D-A734B3131863}">
  <ds:schemaRefs>
    <ds:schemaRef ds:uri="http://schemas.microsoft.com/office/2006/metadata/properties"/>
    <ds:schemaRef ds:uri="http://schemas.microsoft.com/office/infopath/2007/PartnerControls"/>
    <ds:schemaRef ds:uri="6e387e8f-065d-45b3-817c-9255aababb39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37CD63BC-0A6C-4B12-90FA-44D2E7C825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4883B0-3E7D-44FC-B255-E56B4712B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87e8f-065d-45b3-817c-9255aababb39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計算表（現状_TMRセンター利用の場合）</vt:lpstr>
      <vt:lpstr>計算表（目標_TMRセンター利用の場合)</vt:lpstr>
      <vt:lpstr>例（現状）</vt:lpstr>
      <vt:lpstr>例（目標）</vt:lpstr>
      <vt:lpstr>'計算表（現状_TMRセンター利用の場合）'!Print_Area</vt:lpstr>
      <vt:lpstr>'計算表（目標_TMRセンター利用の場合)'!Print_Area</vt:lpstr>
      <vt:lpstr>'例（現状）'!Print_Area</vt:lpstr>
      <vt:lpstr>'例（目標）'!Print_Area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農林水産省</dc:creator>
  <cp:keywords/>
  <dc:description/>
  <cp:lastModifiedBy>岡本 敬子(OKAMOTO Keiko)</cp:lastModifiedBy>
  <cp:revision/>
  <cp:lastPrinted>2026-02-10T03:53:32Z</cp:lastPrinted>
  <dcterms:created xsi:type="dcterms:W3CDTF">2021-11-19T05:06:46Z</dcterms:created>
  <dcterms:modified xsi:type="dcterms:W3CDTF">2026-02-10T04:36:49Z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0x010100E009F7568AB4824F907CBA5A3A0616BC</vt:lpwstr>
  </property>
  <property fmtid="{D5CDD505-2E9C-101B-9397-08002B2CF9AE}" pid="3" name="MediaServiceImageTags">
    <vt:lpwstr/>
  </property>
</Properties>
</file>